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4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543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3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Договорной отдел\Раскрытие информации\2019\"/>
    </mc:Choice>
  </mc:AlternateContent>
  <bookViews>
    <workbookView xWindow="480" yWindow="60" windowWidth="27795" windowHeight="12090"/>
  </bookViews>
  <sheets>
    <sheet name="10.19" sheetId="1" r:id="rId1"/>
  </sheets>
  <definedNames>
    <definedName name="_xlnm._FilterDatabase" localSheetId="0" hidden="1">'10.19'!$A$6:$N$155</definedName>
    <definedName name="Z_001A80F2_4A1F_4F95_949B_9B4E8BBD4BE3_.wvu.FilterData" localSheetId="0" hidden="1">'10.19'!$A$6:$N$154</definedName>
    <definedName name="Z_0263628D_0586_4811_8C76_91EE8485C8FC_.wvu.FilterData" localSheetId="0" hidden="1">'10.19'!$A$6:$N$149</definedName>
    <definedName name="Z_05FB6C54_BA25_4D36_8CCF_9AF88BE85888_.wvu.FilterData" localSheetId="0" hidden="1">'10.19'!$A$6:$N$144</definedName>
    <definedName name="Z_062D79AA_0C74_456F_A8AF_471298DFF0CD_.wvu.FilterData" localSheetId="0" hidden="1">'10.19'!$A$6:$N$149</definedName>
    <definedName name="Z_0B134D99_E3F3_47F0_BD60_5EE5D70EAAF4_.wvu.FilterData" localSheetId="0" hidden="1">'10.19'!$A$6:$N$47</definedName>
    <definedName name="Z_0C2F5F2D_E68D_4BD2_A5D1_854DDB178761_.wvu.FilterData" localSheetId="0" hidden="1">'10.19'!$A$6:$N$144</definedName>
    <definedName name="Z_10DDE15C_9276_481C_A9AF_643E282B5014_.wvu.FilterData" localSheetId="0" hidden="1">'10.19'!$A$6:$N$125</definedName>
    <definedName name="Z_15652258_86A7_4DA4_903C_313DE1F56523_.wvu.FilterData" localSheetId="0" hidden="1">'10.19'!$A$6:$N$149</definedName>
    <definedName name="Z_165390AD_F961_400D_9262_42783D30C3B6_.wvu.FilterData" localSheetId="0" hidden="1">'10.19'!$A$6:$N$144</definedName>
    <definedName name="Z_169AA530_EBD7_4EF5_9789_DC5757D6428A_.wvu.FilterData" localSheetId="0" hidden="1">'10.19'!$A$6:$N$128</definedName>
    <definedName name="Z_18637E11_B710_4E97_B515_8AECF3DD19A6_.wvu.FilterData" localSheetId="0" hidden="1">'10.19'!$A$6:$N$144</definedName>
    <definedName name="Z_1A786B23_219C_4513_8475_E7C3C3BD2BF4_.wvu.FilterData" localSheetId="0" hidden="1">'10.19'!$A$6:$N$144</definedName>
    <definedName name="Z_1BEA7478_D91C_4FF1_86BC_8C168D221E3E_.wvu.FilterData" localSheetId="0" hidden="1">'10.19'!$A$6:$N$112</definedName>
    <definedName name="Z_1D66E6E3_0E18_47CD_BAA1_2B19513356EE_.wvu.FilterData" localSheetId="0" hidden="1">'10.19'!$A$6:$N$149</definedName>
    <definedName name="Z_1DDA866A_FD91_4A5F_8381_B3BB5AFFAEF6_.wvu.FilterData" localSheetId="0" hidden="1">'10.19'!$A$6:$N$149</definedName>
    <definedName name="Z_20B97660_4A8C_42E2_8186_274F5E4B40A2_.wvu.FilterData" localSheetId="0" hidden="1">'10.19'!$A$6:$N$28</definedName>
    <definedName name="Z_246EC453_8CA8_446A_8DB1_E0653CBC0CCD_.wvu.FilterData" localSheetId="0" hidden="1">'10.19'!$A$6:$N$42</definedName>
    <definedName name="Z_2535EA1C_0CF4_4C9B_AE4E_6BFC44525596_.wvu.FilterData" localSheetId="0" hidden="1">'10.19'!$A$6:$N$47</definedName>
    <definedName name="Z_28C31497_3B57_48D9_9AE5_2299C1FEF113_.wvu.FilterData" localSheetId="0" hidden="1">'10.19'!$A$6:$N$148</definedName>
    <definedName name="Z_2964A2A1_1EEB_4166_82D8_BE9423B124B5_.wvu.FilterData" localSheetId="0" hidden="1">'10.19'!$A$6:$N$149</definedName>
    <definedName name="Z_2E009681_5BBB_4F53_91EC_880A2E8ADD48_.wvu.FilterData" localSheetId="0" hidden="1">'10.19'!$A$6:$N$149</definedName>
    <definedName name="Z_2FE4D622_413E_4003_A1E9_33621F9AB85E_.wvu.FilterData" localSheetId="0" hidden="1">'10.19'!$A$6:$N$144</definedName>
    <definedName name="Z_3246EA39_21D9_4921_B756_2E43F8846ED9_.wvu.FilterData" localSheetId="0" hidden="1">'10.19'!$A$6:$N$29</definedName>
    <definedName name="Z_33D03067_B8E5_4D47_BE4F_745D425C7623_.wvu.FilterData" localSheetId="0" hidden="1">'10.19'!$A$6:$N$149</definedName>
    <definedName name="Z_36B840EE_48CB_4C76_9357_A103560BC3F6_.wvu.FilterData" localSheetId="0" hidden="1">'10.19'!$A$6:$N$149</definedName>
    <definedName name="Z_38C8231C_E3ED_40DE_A911_BC491ECDD857_.wvu.FilterData" localSheetId="0" hidden="1">'10.19'!$A$6:$N$39</definedName>
    <definedName name="Z_3A724EDA_9075_424B_B794_F3EAAC0A3A90_.wvu.FilterData" localSheetId="0" hidden="1">'10.19'!$A$6:$N$149</definedName>
    <definedName name="Z_3C779931_E17F_48B7_933C_3170841D88D5_.wvu.FilterData" localSheetId="0" hidden="1">'10.19'!$A$6:$N$144</definedName>
    <definedName name="Z_407522FA_C058_4641_BE61_A169F9041D70_.wvu.FilterData" localSheetId="0" hidden="1">'10.19'!$A$6:$N$47</definedName>
    <definedName name="Z_41949567_6A7F_4C08_ABA5_1B29945E0A94_.wvu.FilterData" localSheetId="0" hidden="1">'10.19'!$A$6:$N$149</definedName>
    <definedName name="Z_4ADDB961_A5E5_4468_ADB1_0E01361CC037_.wvu.FilterData" localSheetId="0" hidden="1">'10.19'!$A$6:$N$144</definedName>
    <definedName name="Z_4AE768FE_FBD5_47BC_913F_F541FBE4140C_.wvu.FilterData" localSheetId="0" hidden="1">'10.19'!$A$1:$N$149</definedName>
    <definedName name="Z_4BCDB15D_1B18_4EDD_9117_0D2525159059_.wvu.FilterData" localSheetId="0" hidden="1">'10.19'!$A$6:$N$144</definedName>
    <definedName name="Z_4F0D849D_84CC_49AD_8544_3EE7F2D679A0_.wvu.FilterData" localSheetId="0" hidden="1">'10.19'!$A$6:$N$47</definedName>
    <definedName name="Z_4F446C02_FB38_4EE3_911A_64ECD89FC4B6_.wvu.FilterData" localSheetId="0" hidden="1">'10.19'!$A$6:$N$149</definedName>
    <definedName name="Z_4F79BAE5_F087_4DB9_B753_E9B979EF8A04_.wvu.FilterData" localSheetId="0" hidden="1">'10.19'!$A$6:$N$149</definedName>
    <definedName name="Z_51F4E312_8CF9_49D6_AEF6_DBE8B190A38A_.wvu.FilterData" localSheetId="0" hidden="1">'10.19'!$A$6:$N$39</definedName>
    <definedName name="Z_52F71F02_B4DF_4E6A_80CE_BE21716178F3_.wvu.FilterData" localSheetId="0" hidden="1">'10.19'!$A$6:$N$148</definedName>
    <definedName name="Z_546C9E1C_B780_40B2_BDB3_887D899A25AF_.wvu.FilterData" localSheetId="0" hidden="1">'10.19'!$A$6:$S$149</definedName>
    <definedName name="Z_55DD6305_3068_422D_AB2E_47B473243C26_.wvu.FilterData" localSheetId="0" hidden="1">'10.19'!$A$6:$N$144</definedName>
    <definedName name="Z_594F2605_F512_4173_8C21_890812463DC4_.wvu.FilterData" localSheetId="0" hidden="1">'10.19'!$A$6:$N$76</definedName>
    <definedName name="Z_59D23001_C098_47C4_8B49_D670C5B25D8F_.wvu.FilterData" localSheetId="0" hidden="1">'10.19'!$A$6:$N$56</definedName>
    <definedName name="Z_5A10A035_A77B_48CD_ABAD_C7C1FB21827D_.wvu.FilterData" localSheetId="0" hidden="1">'10.19'!$A$6:$N$154</definedName>
    <definedName name="Z_5A76F00A_29B4_4052_9043_3D3187DDF7B5_.wvu.FilterData" localSheetId="0" hidden="1">'10.19'!$A$6:$N$144</definedName>
    <definedName name="Z_5C8C440A_C536_439C_AAA3_9B75070A3CFD_.wvu.FilterData" localSheetId="0" hidden="1">'10.19'!$A$6:$N$144</definedName>
    <definedName name="Z_5FD3A7B9_8C4F_491E_8304_B7C153D85FAD_.wvu.FilterData" localSheetId="0" hidden="1">'10.19'!$A$6:$N$55</definedName>
    <definedName name="Z_697EBE7A_D1AB_49C2_9E1C_E7EB691AF0FB_.wvu.FilterData" localSheetId="0" hidden="1">'10.19'!$A$6:$N$105</definedName>
    <definedName name="Z_69B3FD49_1F2D_4FFD_B94A_B115F4E6E637_.wvu.FilterData" localSheetId="0" hidden="1">'10.19'!$A$6:$N$42</definedName>
    <definedName name="Z_69B807F1_5909_4965_9945_894D3B65D889_.wvu.FilterData" localSheetId="0" hidden="1">'10.19'!$A$6:$N$149</definedName>
    <definedName name="Z_6D74D09B_C116_45A4_960C_591938A1D3B0_.wvu.FilterData" localSheetId="0" hidden="1">'10.19'!$A$6:$N$149</definedName>
    <definedName name="Z_70522608_E859_4245_83A6_864DC2658FDD_.wvu.FilterData" localSheetId="0" hidden="1">'10.19'!$A$6:$N$28</definedName>
    <definedName name="Z_714894F9_50F0_40ED_ABF7_729E8674EFAB_.wvu.FilterData" localSheetId="0" hidden="1">'10.19'!$A$6:$N$149</definedName>
    <definedName name="Z_71AD1138_CF79_4BB2_B12E_3EB97F63463D_.wvu.FilterData" localSheetId="0" hidden="1">'10.19'!$A$6:$N$144</definedName>
    <definedName name="Z_7212AB41_9FB5_4E90_B393_91E5C5E98699_.wvu.FilterData" localSheetId="0" hidden="1">'10.19'!$A$6:$N$28</definedName>
    <definedName name="Z_72153D46_E7A1_494F_A882_3D708AB27F5F_.wvu.FilterData" localSheetId="0" hidden="1">'10.19'!$A$6:$N$145</definedName>
    <definedName name="Z_75771F16_ECB2_4A1D_BE9B_EBBFF7ECCB76_.wvu.FilterData" localSheetId="0" hidden="1">'10.19'!$A$6:$N$47</definedName>
    <definedName name="Z_75B46D9F_3BB8_4277_B46B_69A021C3635C_.wvu.FilterData" localSheetId="0" hidden="1">'10.19'!$A$6:$N$149</definedName>
    <definedName name="Z_798AD43D_2420_4E13_A157_CB9C70A8A38F_.wvu.FilterData" localSheetId="0" hidden="1">'10.19'!$A$6:$N$149</definedName>
    <definedName name="Z_79F7B5D4_3FC2_4620_9F12_920338CD97BE_.wvu.FilterData" localSheetId="0" hidden="1">'10.19'!$A$6:$N$149</definedName>
    <definedName name="Z_7C868242_BB18_4A6D_8A20_1C1EE5E11E7F_.wvu.FilterData" localSheetId="0" hidden="1">'10.19'!$A$6:$N$149</definedName>
    <definedName name="Z_8705A105_547D_4666_8728_80C414C73467_.wvu.FilterData" localSheetId="0" hidden="1">'10.19'!$A$6:$N$144</definedName>
    <definedName name="Z_8743966E_23CA_4A3B_9E7E_E009BB5C14F3_.wvu.FilterData" localSheetId="0" hidden="1">'10.19'!$A$6:$N$149</definedName>
    <definedName name="Z_90A63A38_59B1_4E75_B551_49B3903A2A42_.wvu.FilterData" localSheetId="0" hidden="1">'10.19'!$A$6:$N$149</definedName>
    <definedName name="Z_92A13AB3_CFED_4FCF_BDBD_8C62D03B16E0_.wvu.FilterData" localSheetId="0" hidden="1">'10.19'!$A$6:$N$39</definedName>
    <definedName name="Z_950C66C9_6B8F_4836_B0C3_8081A9820A4C_.wvu.FilterData" localSheetId="0" hidden="1">'10.19'!$A$6:$N$52</definedName>
    <definedName name="Z_9598D9F4_F530_46F3_8682_F7C3AF56ADB7_.wvu.FilterData" localSheetId="0" hidden="1">'10.19'!$A$6:$N$149</definedName>
    <definedName name="Z_9857BF24_97AA_4630_8ACC_2298AF547FF9_.wvu.FilterData" localSheetId="0" hidden="1">'10.19'!$A$6:$N$149</definedName>
    <definedName name="Z_99121726_FAFD_4E92_B464_03AF6678D57B_.wvu.FilterData" localSheetId="0" hidden="1">'10.19'!$A$6:$N$128</definedName>
    <definedName name="Z_99DBBB6D_A017_4833_AB3A_585360EA1EC8_.wvu.FilterData" localSheetId="0" hidden="1">'10.19'!$A$6:$N$39</definedName>
    <definedName name="Z_9C53CBEB_76B6_4089_93BF_5075C872DD9E_.wvu.FilterData" localSheetId="0" hidden="1">'10.19'!$A$6:$N$149</definedName>
    <definedName name="Z_9E494231_E0F8_45BB_856D_06E5CDFF53DA_.wvu.FilterData" localSheetId="0" hidden="1">'10.19'!$A$6:$N$149</definedName>
    <definedName name="Z_A6BDDAD6_E9E1_4A80_BC97_6952F1F078B3_.wvu.FilterData" localSheetId="0" hidden="1">'10.19'!$A$6:$N$128</definedName>
    <definedName name="Z_AAB648B1_6707_4D8E_9CAB_583C29BAF5A3_.wvu.FilterData" localSheetId="0" hidden="1">'10.19'!$A$6:$N$149</definedName>
    <definedName name="Z_AD148ED4_3ECE_4A8C_9A46_E7B08E474007_.wvu.FilterData" localSheetId="0" hidden="1">'10.19'!$A$6:$N$149</definedName>
    <definedName name="Z_AF6CA628_4CBA_4C8F_8D26_A8179A8D4867_.wvu.FilterData" localSheetId="0" hidden="1">'10.19'!$A$6:$N$149</definedName>
    <definedName name="Z_B40EFA60_F098_44DB_9BDB_F4B32491B407_.wvu.FilterData" localSheetId="0" hidden="1">'10.19'!$A$6:$N$149</definedName>
    <definedName name="Z_B5F9E106_8E68_4AE2_9D37_2EEE2AECFA8C_.wvu.FilterData" localSheetId="0" hidden="1">'10.19'!$A$6:$N$105</definedName>
    <definedName name="Z_B7296F46_420A_4C8D_8371_8D001FECDEA5_.wvu.FilterData" localSheetId="0" hidden="1">'10.19'!$A$6:$N$28</definedName>
    <definedName name="Z_BA04700F_3C39_48E4_A17C_DEB5AED09CF9_.wvu.FilterData" localSheetId="0" hidden="1">'10.19'!$A$6:$N$39</definedName>
    <definedName name="Z_BFC39955_29B3_45FF_8984_21175A68171B_.wvu.FilterData" localSheetId="0" hidden="1">'10.19'!$A$6:$N$47</definedName>
    <definedName name="Z_C050EEF4_142E_4395_9776_8AABD20A85B6_.wvu.FilterData" localSheetId="0" hidden="1">'10.19'!$A$6:$N$144</definedName>
    <definedName name="Z_C0CF3ACC_3AE9_4409_B990_CE55F540B641_.wvu.FilterData" localSheetId="0" hidden="1">'10.19'!$A$6:$N$149</definedName>
    <definedName name="Z_C131D1EA_8941_4110_B872_BE92A509C4AA_.wvu.FilterData" localSheetId="0" hidden="1">'10.19'!$A$6:$N$145</definedName>
    <definedName name="Z_CC68CF0D_F827_4537_933E_482B405BE580_.wvu.FilterData" localSheetId="0" hidden="1">'10.19'!$A$6:$N$144</definedName>
    <definedName name="Z_CED6AAA1_714D_4440_A2CC_90394CE3E88F_.wvu.FilterData" localSheetId="0" hidden="1">'10.19'!$A$6:$N$144</definedName>
    <definedName name="Z_CFF5FC66_891A_411A_9686_061BA210C5CD_.wvu.FilterData" localSheetId="0" hidden="1">'10.19'!$A$6:$N$149</definedName>
    <definedName name="Z_D066EAC9_2872_4143_8463_5A2C04A8DB57_.wvu.FilterData" localSheetId="0" hidden="1">'10.19'!$A$6:$N$149</definedName>
    <definedName name="Z_D1B45A99_3F6A_4DB9_BF6A_5985A07C6A6F_.wvu.FilterData" localSheetId="0" hidden="1">'10.19'!$A$6:$N$144</definedName>
    <definedName name="Z_D1D97148_89BB_4A18_BE8E_C63C6E0F0963_.wvu.FilterData" localSheetId="0" hidden="1">'10.19'!$A$6:$N$149</definedName>
    <definedName name="Z_D36E6CA1_6A4D_4BCF_AF23_C14B8796C664_.wvu.FilterData" localSheetId="0" hidden="1">'10.19'!$A$6:$N$149</definedName>
    <definedName name="Z_D6D090B5_5EEF_4D54_A3F5_3CD56E81AEC5_.wvu.FilterData" localSheetId="0" hidden="1">'10.19'!$A$6:$N$46</definedName>
    <definedName name="Z_D85EF2A6_79CD_475F_86B8_DF8230EBC20F_.wvu.FilterData" localSheetId="0" hidden="1">'10.19'!$A$6:$S$149</definedName>
    <definedName name="Z_D864E395_1247_4AD6_99B8_C4A5234917E0_.wvu.FilterData" localSheetId="0" hidden="1">'10.19'!$A$6:$N$148</definedName>
    <definedName name="Z_DAA8742D_50F2_4425_8FB3_83DAAA94BFBF_.wvu.FilterData" localSheetId="0" hidden="1">'10.19'!$A$6:$N$47</definedName>
    <definedName name="Z_DDBC70A4_C463_414E_9C58_EB3617305314_.wvu.FilterData" localSheetId="0" hidden="1">'10.19'!$A$6:$N$105</definedName>
    <definedName name="Z_E26A90AC_3D18_4579_B9E6_53151A6C4D2B_.wvu.FilterData" localSheetId="0" hidden="1">'10.19'!$A$6:$N$28</definedName>
    <definedName name="Z_E37B3FD4_2204_4155_BD77_E7926B23892C_.wvu.FilterData" localSheetId="0" hidden="1">'10.19'!$A$6:$N$149</definedName>
    <definedName name="Z_E57C710F_CA7E_4A16_9143_40B4ACE3E303_.wvu.FilterData" localSheetId="0" hidden="1">'10.19'!$A$6:$N$149</definedName>
    <definedName name="Z_E785883D_48DB_4439_9F9C_F03065ED4886_.wvu.FilterData" localSheetId="0" hidden="1">'10.19'!$A$6:$N$149</definedName>
    <definedName name="Z_F40606F2_CCC4_4880_A107_6BE89B223BDE_.wvu.FilterData" localSheetId="0" hidden="1">'10.19'!$A$6:$N$42</definedName>
    <definedName name="Z_F755079D_780C_46DA_88FC_097E32E46902_.wvu.FilterData" localSheetId="0" hidden="1">'10.19'!$A$6:$N$149</definedName>
    <definedName name="Z_FBC11DEC_045E_46AB_9AD0_D38A3161EAC9_.wvu.FilterData" localSheetId="0" hidden="1">'10.19'!$A$6:$S$149</definedName>
    <definedName name="Z_FDEEF191_9B33_4FC2_9269_AB6C1BB05560_.wvu.FilterData" localSheetId="0" hidden="1">'10.19'!$A$6:$N$144</definedName>
    <definedName name="Z_FF343C21_E080_47C0_9227_5275C34E8AE9_.wvu.FilterData" localSheetId="0" hidden="1">'10.19'!$A$6:$N$155</definedName>
  </definedNames>
  <calcPr calcId="162913"/>
  <customWorkbookViews>
    <customWorkbookView name="Носов Андрей Алексеевич - Личное представление" guid="{FF343C21-E080-47C0-9227-5275C34E8AE9}" mergeInterval="0" personalView="1" maximized="1" xWindow="-8" yWindow="-8" windowWidth="1936" windowHeight="1056" activeSheetId="1"/>
    <customWorkbookView name="Заворотная Елена Валерьевна - Личное представление" guid="{5A10A035-A77B-48CD-ABAD-C7C1FB21827D}" mergeInterval="0" personalView="1" xWindow="933" yWindow="12" windowWidth="1028" windowHeight="877" activeSheetId="1"/>
    <customWorkbookView name="Забарака Максим Николаевич - Личное представление" guid="{001A80F2-4A1F-4F95-949B-9B4E8BBD4BE3}" mergeInterval="0" personalView="1" maximized="1" xWindow="-8" yWindow="-8" windowWidth="1936" windowHeight="1056" activeSheetId="1"/>
    <customWorkbookView name="Николаева Лариса Леонидовна - Личное представление" guid="{C0CF3ACC-3AE9-4409-B990-CE55F540B641}" mergeInterval="0" personalView="1" maximized="1" xWindow="-8" yWindow="-8" windowWidth="1936" windowHeight="1056" activeSheetId="1"/>
    <customWorkbookView name="Фризен Марина Агеевна - Личное представление" guid="{0263628D-0586-4811-8C76-91EE8485C8FC}" mergeInterval="0" personalView="1" xWindow="40" yWindow="40" windowWidth="1379" windowHeight="904" activeSheetId="1"/>
    <customWorkbookView name="Мишина Людмила Юрьевна - Личное представление" guid="{D85EF2A6-79CD-475F-86B8-DF8230EBC20F}" mergeInterval="0" personalView="1" maximized="1" xWindow="-8" yWindow="-8" windowWidth="1874" windowHeight="1096" activeSheetId="1"/>
    <customWorkbookView name="Краснова Елизавета Владимировна - Личное представление" guid="{3A724EDA-9075-424B-B794-F3EAAC0A3A90}" mergeInterval="0" personalView="1" maximized="1" xWindow="-8" yWindow="-8" windowWidth="1936" windowHeight="1056" activeSheetId="1"/>
    <customWorkbookView name="Буряченко Анна Александровна - Личное представление" guid="{8743966E-23CA-4A3B-9E7E-E009BB5C14F3}" mergeInterval="0" personalView="1" maximized="1" xWindow="-8" yWindow="-8" windowWidth="1936" windowHeight="1056" activeSheetId="1"/>
    <customWorkbookView name="Гатке Анастасия Владимировна - Личное представление" guid="{1DDA866A-FD91-4A5F-8381-B3BB5AFFAEF6}" mergeInterval="0" personalView="1" maximized="1" xWindow="-8" yWindow="-8" windowWidth="1936" windowHeight="1056" activeSheetId="1"/>
    <customWorkbookView name="Сухая Надежда Александровна - Личное представление" guid="{70522608-E859-4245-83A6-864DC2658FDD}" mergeInterval="0" personalView="1" maximized="1" xWindow="-4" yWindow="-4" windowWidth="1928" windowHeight="1044" activeSheetId="1"/>
    <customWorkbookView name="ПАО &quot;МТС&quot; - Личное представление" guid="{4F0D849D-84CC-49AD-8544-3EE7F2D679A0}" mergeInterval="0" personalView="1" maximized="1" xWindow="-8" yWindow="-8" windowWidth="1936" windowHeight="1056" activeSheetId="1"/>
    <customWorkbookView name="Хохлов Антон Александрович - Личное представление" guid="{55DD6305-3068-422D-AB2E-47B473243C26}" mergeInterval="0" personalView="1" xWindow="2" yWindow="2" windowWidth="1918" windowHeight="1038" activeSheetId="1"/>
    <customWorkbookView name="Баграмова Ирина Владимировна - Личное представление" guid="{AF6CA628-4CBA-4C8F-8D26-A8179A8D4867}" mergeInterval="0" personalView="1" maximized="1" xWindow="-8" yWindow="-8" windowWidth="1936" windowHeight="1056" activeSheetId="1"/>
    <customWorkbookView name="Мамаева Екатерина Владиславовна - Личное представление" guid="{F755079D-780C-46DA-88FC-097E32E46902}" mergeInterval="0" personalView="1" maximized="1" xWindow="-9" yWindow="-9" windowWidth="1938" windowHeight="1048" activeSheetId="1"/>
    <customWorkbookView name="Разумова Наталья Викторовна - Личное представление" guid="{4AE768FE-FBD5-47BC-913F-F541FBE4140C}" mergeInterval="0" personalView="1" maximized="1" xWindow="-8" yWindow="-8" windowWidth="1936" windowHeight="1056" activeSheetId="1"/>
    <customWorkbookView name="Копайгора Андрей Викторович - Личное представление" guid="{36B840EE-48CB-4C76-9357-A103560BC3F6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155" i="1" l="1"/>
  <c r="D154" i="1" l="1"/>
  <c r="D153" i="1"/>
  <c r="D152" i="1"/>
  <c r="D151" i="1"/>
  <c r="D150" i="1"/>
  <c r="D22" i="1" l="1"/>
  <c r="G8" i="1" l="1"/>
  <c r="D69" i="1" l="1"/>
  <c r="D70" i="1"/>
  <c r="D126" i="1" l="1"/>
  <c r="D116" i="1" l="1"/>
  <c r="D117" i="1"/>
  <c r="D122" i="1" l="1"/>
  <c r="D131" i="1" l="1"/>
  <c r="D130" i="1"/>
  <c r="D129" i="1"/>
  <c r="D135" i="1" l="1"/>
  <c r="D136" i="1" l="1"/>
  <c r="D143" i="1" l="1"/>
  <c r="D142" i="1"/>
  <c r="D141" i="1"/>
  <c r="D140" i="1"/>
  <c r="D139" i="1"/>
  <c r="D138" i="1"/>
  <c r="D137" i="1"/>
  <c r="D133" i="1" l="1"/>
  <c r="D27" i="1" l="1"/>
  <c r="D25" i="1"/>
  <c r="D149" i="1" l="1"/>
  <c r="D14" i="1" l="1"/>
  <c r="D104" i="1" l="1"/>
  <c r="D148" i="1"/>
  <c r="D147" i="1"/>
  <c r="D146" i="1"/>
  <c r="D64" i="1"/>
  <c r="D145" i="1" l="1"/>
  <c r="D20" i="1" l="1"/>
  <c r="D58" i="1" l="1"/>
  <c r="D65" i="1" l="1"/>
  <c r="D132" i="1" l="1"/>
  <c r="D134" i="1"/>
  <c r="D144" i="1"/>
  <c r="D125" i="1"/>
  <c r="D127" i="1"/>
  <c r="D128" i="1"/>
  <c r="D12" i="1" l="1"/>
  <c r="D114" i="1" l="1"/>
  <c r="D115" i="1"/>
  <c r="D118" i="1"/>
  <c r="D119" i="1"/>
  <c r="D120" i="1"/>
  <c r="D121" i="1"/>
  <c r="D123" i="1"/>
  <c r="D124" i="1"/>
  <c r="D113" i="1" l="1"/>
  <c r="D46" i="1"/>
  <c r="D47" i="1"/>
  <c r="D29" i="1" l="1"/>
  <c r="D109" i="1" l="1"/>
  <c r="D108" i="1"/>
  <c r="D110" i="1"/>
  <c r="D111" i="1"/>
  <c r="D112" i="1"/>
  <c r="D106" i="1"/>
  <c r="D107" i="1"/>
  <c r="D105" i="1" l="1"/>
  <c r="D103" i="1"/>
  <c r="D102" i="1"/>
  <c r="D101" i="1"/>
  <c r="D98" i="1" l="1"/>
  <c r="D99" i="1"/>
  <c r="D100" i="1"/>
  <c r="D97" i="1" l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8" i="1" l="1"/>
  <c r="D9" i="1"/>
  <c r="D10" i="1"/>
  <c r="D11" i="1"/>
  <c r="D13" i="1"/>
  <c r="D15" i="1"/>
  <c r="D16" i="1"/>
  <c r="D17" i="1"/>
  <c r="D18" i="1"/>
  <c r="D19" i="1"/>
  <c r="D21" i="1"/>
  <c r="D23" i="1"/>
  <c r="D24" i="1"/>
  <c r="D26" i="1"/>
  <c r="D28" i="1"/>
  <c r="D30" i="1"/>
  <c r="D31" i="1"/>
  <c r="D34" i="1"/>
  <c r="D35" i="1"/>
  <c r="D36" i="1"/>
  <c r="D37" i="1"/>
  <c r="D38" i="1"/>
  <c r="D39" i="1"/>
  <c r="D40" i="1"/>
  <c r="D41" i="1"/>
  <c r="D42" i="1"/>
  <c r="D43" i="1"/>
  <c r="D44" i="1"/>
  <c r="D45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3" i="1"/>
  <c r="D66" i="1"/>
  <c r="D67" i="1"/>
  <c r="D68" i="1"/>
  <c r="D71" i="1"/>
  <c r="D72" i="1"/>
  <c r="D73" i="1"/>
  <c r="D74" i="1"/>
  <c r="D75" i="1"/>
  <c r="D76" i="1"/>
  <c r="D7" i="1"/>
  <c r="D33" i="1" l="1"/>
  <c r="D32" i="1"/>
</calcChain>
</file>

<file path=xl/sharedStrings.xml><?xml version="1.0" encoding="utf-8"?>
<sst xmlns="http://schemas.openxmlformats.org/spreadsheetml/2006/main" count="316" uniqueCount="176">
  <si>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</si>
  <si>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</si>
  <si>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</si>
  <si>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</si>
  <si>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</si>
  <si>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</si>
  <si>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</si>
  <si>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</si>
  <si>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</si>
  <si>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</si>
  <si>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</si>
  <si>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Свердловская область</t>
  </si>
  <si>
    <t>Нижегородская область</t>
  </si>
  <si>
    <t>ПАО "МРСК Центра и Приволжья" филиал "Нижновэнерго"</t>
  </si>
  <si>
    <t>Московская область</t>
  </si>
  <si>
    <t>ПАО "МОЭСК"</t>
  </si>
  <si>
    <t>Ленинградская область</t>
  </si>
  <si>
    <t>ПАО "Ленэнерго"</t>
  </si>
  <si>
    <t>АО "ЛОЭСК"</t>
  </si>
  <si>
    <t>Новосибирская область</t>
  </si>
  <si>
    <t>АО "Региональные электрические сети"</t>
  </si>
  <si>
    <t xml:space="preserve">АО «ЕЭСК» </t>
  </si>
  <si>
    <t>г. Санкт-Петербург</t>
  </si>
  <si>
    <t>Краснодарский край</t>
  </si>
  <si>
    <t>Ростовская область</t>
  </si>
  <si>
    <t>АО "Донэнерго"</t>
  </si>
  <si>
    <t xml:space="preserve">ООО "Ростсельмашэнерго" </t>
  </si>
  <si>
    <t>МУП "ВГЭС"</t>
  </si>
  <si>
    <t>ПАО "Кубаньэнерго"</t>
  </si>
  <si>
    <t xml:space="preserve">Информация подлежащая раскрытию в соответствии с подпунктом г) пункта 20 Стандартов раскрытия информации субъектами оптового и розничных рынков электрической энергии
</t>
  </si>
  <si>
    <t>АО "Саровская электросетевая компания"</t>
  </si>
  <si>
    <t>ООО "Специнвестпроект"</t>
  </si>
  <si>
    <t>АО "Энергосетевая компания"</t>
  </si>
  <si>
    <t>АО "Царскосельская электросетевая компания"</t>
  </si>
  <si>
    <t>АО "Санкт-Петербургские электрические сети"</t>
  </si>
  <si>
    <t>Пензенская область</t>
  </si>
  <si>
    <t>Воронежская область</t>
  </si>
  <si>
    <t>МУП "Борисоглебская горэлектросеть"</t>
  </si>
  <si>
    <t>МУП "Лискинская городская электрическая сеть"</t>
  </si>
  <si>
    <t>ЗАО "Пензенская горэлектросеть"</t>
  </si>
  <si>
    <t>МП "Горэлектросеть", г. Заречный</t>
  </si>
  <si>
    <t>ООО "Городищенское РЭТСП"</t>
  </si>
  <si>
    <t>ООО "Сетевая компания"</t>
  </si>
  <si>
    <t>Филиал "МРСК Волги" - "Пензаэнерго"</t>
  </si>
  <si>
    <t>МУП "Воронежская горэлектросеть"</t>
  </si>
  <si>
    <t>МУП "Бобровская горэлектросеть"</t>
  </si>
  <si>
    <t>МУПП "Энергетик"</t>
  </si>
  <si>
    <t>ОАО "Бутурлиновская электросетевая компания"</t>
  </si>
  <si>
    <t>филиал ПАО "МРСК Центра" - "Воронежэнерго"</t>
  </si>
  <si>
    <t>Томская область</t>
  </si>
  <si>
    <t xml:space="preserve">ПАО "ТРК" </t>
  </si>
  <si>
    <t xml:space="preserve">ООО "Горсети" </t>
  </si>
  <si>
    <t xml:space="preserve">ООО "Электросети" </t>
  </si>
  <si>
    <t>ООО "Домовые электрические сети"</t>
  </si>
  <si>
    <t>г.Москва</t>
  </si>
  <si>
    <t>Тульская область</t>
  </si>
  <si>
    <t>Республика Марий Эл</t>
  </si>
  <si>
    <t xml:space="preserve">ПАО "МРСК  Центра и Приволжья" </t>
  </si>
  <si>
    <t>МУП ТЭЦ-1</t>
  </si>
  <si>
    <t>АО "Энергия"</t>
  </si>
  <si>
    <t>ООО "ВСК"</t>
  </si>
  <si>
    <t>ООО "Йошкар-Олинская электросетевая компания""</t>
  </si>
  <si>
    <t>ПАО "ФСК ЕЭС"</t>
  </si>
  <si>
    <t>ОАО "Щекинская городская электросеть"</t>
  </si>
  <si>
    <t>ООО "Профит Групп"</t>
  </si>
  <si>
    <t>МУП "Острогожская горэлектросеть"</t>
  </si>
  <si>
    <t>ООО "Энергия"</t>
  </si>
  <si>
    <t>Оренбургская область</t>
  </si>
  <si>
    <t>АО "Оборонэнерго"</t>
  </si>
  <si>
    <t>ГУП "ОКЭС"</t>
  </si>
  <si>
    <t>Куйбышевская дирекция по энергообеспечению- структурное подразделение Трансэнерго- филиала ОАО "РЖД"</t>
  </si>
  <si>
    <t>МП "КЭП" ЗАТО Комаровский</t>
  </si>
  <si>
    <t>МУП ЖКХ г.Гай</t>
  </si>
  <si>
    <t>ООО "МК-ЭНЕРГО ПЛЮС"</t>
  </si>
  <si>
    <t>ООО "УКХ"</t>
  </si>
  <si>
    <t>ООО "УРАЛЭЛЕКТРОСЕТЬ"</t>
  </si>
  <si>
    <t>ООО "Экспертэнергоаудит"</t>
  </si>
  <si>
    <t>ООО "Энергетик"</t>
  </si>
  <si>
    <t>ПАО "Гайский ГОК"</t>
  </si>
  <si>
    <t>ПАО "МРСК Волги"</t>
  </si>
  <si>
    <t>ПАО "Оренбургнефть"</t>
  </si>
  <si>
    <t>Приуральский филиал ООО Газпром энерго</t>
  </si>
  <si>
    <t>Южно-Уральский филиал ООО "Газпром энерго"</t>
  </si>
  <si>
    <t>ОАО "Тульские городские электрические сети"</t>
  </si>
  <si>
    <t>МУП "УльГЭС"</t>
  </si>
  <si>
    <t>Ульяновская область</t>
  </si>
  <si>
    <t>ООО "Энерго-Альянс"</t>
  </si>
  <si>
    <t>ООО "Энергомодуль"</t>
  </si>
  <si>
    <t>ООО «Солерс»</t>
  </si>
  <si>
    <t>ЗАО "Авиастар-ОПЭ"</t>
  </si>
  <si>
    <t xml:space="preserve"> ООО "ИРЭС"</t>
  </si>
  <si>
    <t>ПАО "МРСК Волги" - "Ульяновские распределительные сети"</t>
  </si>
  <si>
    <t>ГН</t>
  </si>
  <si>
    <t xml:space="preserve">АО "УСК" </t>
  </si>
  <si>
    <t>ОАО "РЖД"</t>
  </si>
  <si>
    <t>ООО "ГПП"</t>
  </si>
  <si>
    <t>ООО "ИНЗА СЕРВИС"</t>
  </si>
  <si>
    <t>ООО "ОЭС"</t>
  </si>
  <si>
    <t>ООО "РРСК"</t>
  </si>
  <si>
    <t>ООО "Сети Барыш"</t>
  </si>
  <si>
    <t>ООО "ЭнергоСеть"</t>
  </si>
  <si>
    <t>ООО "ЭнергоХолдинг"</t>
  </si>
  <si>
    <t>АО "ГНЦ НИИАР"</t>
  </si>
  <si>
    <t>ОАО "Оборонэнерго"</t>
  </si>
  <si>
    <t>ООО "ЭнергоХолдинг-Н"</t>
  </si>
  <si>
    <t>ОАО "Комета"</t>
  </si>
  <si>
    <t>ООО "Энергопром ГРУПП"</t>
  </si>
  <si>
    <t>Республика Башкортостан</t>
  </si>
  <si>
    <t>ООО "Башкирэнерго"</t>
  </si>
  <si>
    <t>АО "Туймазинские городские электрические сети"</t>
  </si>
  <si>
    <t>МУП "Нефтекамское межрайонное предприятие электрических сетей"</t>
  </si>
  <si>
    <t>Саратовская область</t>
  </si>
  <si>
    <t>ООО "Саратовская энергосетевая компания"</t>
  </si>
  <si>
    <t xml:space="preserve"> ООО "ЭЛТРЕЙТ"</t>
  </si>
  <si>
    <t>АО "Облкоммунэнерго"</t>
  </si>
  <si>
    <t xml:space="preserve">ЗАО "СПГЭС" </t>
  </si>
  <si>
    <t>Кемеровская область</t>
  </si>
  <si>
    <t>ООО "Горэлектросеть"</t>
  </si>
  <si>
    <t>ООО "МЭО"</t>
  </si>
  <si>
    <t>ПАО "МРСК Сибири"</t>
  </si>
  <si>
    <t>ООО "КЭнК"</t>
  </si>
  <si>
    <t>ООО "Электросетьсервис"</t>
  </si>
  <si>
    <t>ОАО "Северо-Кузбасская энергетическая компания"</t>
  </si>
  <si>
    <t>МУП "ТРСК"</t>
  </si>
  <si>
    <t>Тюменская область</t>
  </si>
  <si>
    <t>Ярославская область</t>
  </si>
  <si>
    <t xml:space="preserve"> ПАО "МРСК Центр" - "Ярэнерго"</t>
  </si>
  <si>
    <t>АО "Ярославская электросетевая компания"</t>
  </si>
  <si>
    <t>МУП "Горэлектросеть", г.Тутаев</t>
  </si>
  <si>
    <t>ОАО "Тюменьэнерго"</t>
  </si>
  <si>
    <t>ПАО "СУЭНКО"</t>
  </si>
  <si>
    <t>ООО "Транзит Электро-Тюмень"</t>
  </si>
  <si>
    <t>ООО "РемЭнергоСтрой Сервис"</t>
  </si>
  <si>
    <t>ООО "ДСК Энерго"</t>
  </si>
  <si>
    <t>ООО "Дорстрой"</t>
  </si>
  <si>
    <t>ООО "Газпромэнерго"</t>
  </si>
  <si>
    <t>ООО "Агенство Интелект Сервис"</t>
  </si>
  <si>
    <t>ООО "Тюменская Электросетевая Компания"</t>
  </si>
  <si>
    <t>ООО "Энергосервис"</t>
  </si>
  <si>
    <t>Республика Мордовия</t>
  </si>
  <si>
    <t>АО "Мордовская электросеть"</t>
  </si>
  <si>
    <t>ООО "Системы жизнеобеспечения РМ"</t>
  </si>
  <si>
    <t>ПАО «МРСК Северо-Запада»</t>
  </si>
  <si>
    <t>Республика Карелия</t>
  </si>
  <si>
    <t>Вологодская область</t>
  </si>
  <si>
    <t>Самарская область</t>
  </si>
  <si>
    <t>АО "Самарская сетевая компания"</t>
  </si>
  <si>
    <t>ООО "Терра"</t>
  </si>
  <si>
    <t>Трансэнерго-филиал ОАО "РЖД"</t>
  </si>
  <si>
    <t>Красноярский край</t>
  </si>
  <si>
    <t>Филиал ПАО "МРСК Сибири"-"Красноярскэнерго"</t>
  </si>
  <si>
    <t>Курская область</t>
  </si>
  <si>
    <t>ООО "Электроснабжение"</t>
  </si>
  <si>
    <t>Филиал ПАО "МРСК Центра" - "Курскэнерго"</t>
  </si>
  <si>
    <t>АО "Курские электрические сети"</t>
  </si>
  <si>
    <t>ФГУП ЦИАМ им.П.И. Баранова</t>
  </si>
  <si>
    <t>Кировская область</t>
  </si>
  <si>
    <t>ПАО "МРСК Юг-Ростовэнерго"</t>
  </si>
  <si>
    <t>ООО "Энерго Защита"</t>
  </si>
  <si>
    <t>АО "Электросеть"</t>
  </si>
  <si>
    <t>ООО "Теплосервис"</t>
  </si>
  <si>
    <t>ООО "Череповецкая электросетевая компания"</t>
  </si>
  <si>
    <t>ООО "Электротеплосеть"</t>
  </si>
  <si>
    <t>ООО  "Ярославль Энергосети"</t>
  </si>
  <si>
    <t>ЗАО "Надымэнергосбыт"</t>
  </si>
  <si>
    <t>ООО "Элтранс"</t>
  </si>
  <si>
    <t>ф-л ОАО "РЖД"</t>
  </si>
  <si>
    <t>ООО "Электросетевая компания"</t>
  </si>
  <si>
    <t>ООО "Майкопская ТЭЦ"</t>
  </si>
  <si>
    <t>Ставропольский край</t>
  </si>
  <si>
    <t>ПАО "МРСК Северного Кавказа"</t>
  </si>
  <si>
    <t>АО "Ессентукская сетевая компания"</t>
  </si>
  <si>
    <t>ООО "КЭУК"</t>
  </si>
  <si>
    <t>АО "Горэлектросеть"</t>
  </si>
  <si>
    <t>ООО "ГГЭС"</t>
  </si>
  <si>
    <t>АО "ОЭК"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</si>
</sst>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_-* #,##0.000_р_._-;\-* #,##0.000_р_._-;_-* &quot;-&quot;???_р_._-;_-@_-"/>
    <numFmt numFmtId="170" formatCode="0.000"/>
    <numFmt numFmtId="171" formatCode="#,##0.000_ ;\-#,##0.000\ "/>
    <numFmt numFmtId="172" formatCode="_-* #,##0.000_р_._-;\-* #,##0.000_р_._-;_-* &quot;-&quot;??_р_._-;_-@_-"/>
  </numFmts>
  <fonts count="15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9"/>
      <name val="Tahoma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  <xf numFmtId="0" fontId="4" fillId="0" borderId="0"/>
  </cellStyleXfs>
  <cellXfs count="122">
    <xf numFmtId="0" fontId="0" fillId="0" borderId="0" xfId="0"/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166" fontId="8" fillId="0" borderId="0" xfId="0" applyNumberFormat="1" applyFont="1" applyFill="1" applyAlignment="1">
      <alignment horizontal="center" vertical="center"/>
    </xf>
    <xf numFmtId="0" fontId="8" fillId="0" borderId="0" xfId="0" applyFont="1" applyFill="1"/>
    <xf numFmtId="167" fontId="7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Fill="1"/>
    <xf numFmtId="168" fontId="7" fillId="0" borderId="0" xfId="0" applyNumberFormat="1" applyFont="1" applyFill="1"/>
    <xf numFmtId="169" fontId="7" fillId="0" borderId="0" xfId="0" applyNumberFormat="1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67" fontId="7" fillId="0" borderId="3" xfId="1" applyNumberFormat="1" applyFont="1" applyFill="1" applyBorder="1" applyAlignment="1">
      <alignment horizontal="center" vertical="center"/>
    </xf>
    <xf numFmtId="167" fontId="7" fillId="0" borderId="4" xfId="1" applyNumberFormat="1" applyFont="1" applyFill="1" applyBorder="1" applyAlignment="1">
      <alignment horizontal="center" vertical="center"/>
    </xf>
    <xf numFmtId="167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/>
    <xf numFmtId="164" fontId="7" fillId="0" borderId="1" xfId="0" applyNumberFormat="1" applyFont="1" applyFill="1" applyBorder="1"/>
    <xf numFmtId="167" fontId="7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/>
    </xf>
    <xf numFmtId="170" fontId="7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167" fontId="7" fillId="0" borderId="8" xfId="1" applyNumberFormat="1" applyFont="1" applyFill="1" applyBorder="1" applyAlignment="1">
      <alignment horizontal="center" vertical="center"/>
    </xf>
    <xf numFmtId="167" fontId="7" fillId="0" borderId="9" xfId="1" applyNumberFormat="1" applyFont="1" applyFill="1" applyBorder="1" applyAlignment="1">
      <alignment horizontal="center" vertical="center"/>
    </xf>
    <xf numFmtId="167" fontId="7" fillId="0" borderId="10" xfId="1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167" fontId="7" fillId="0" borderId="11" xfId="1" applyNumberFormat="1" applyFont="1" applyFill="1" applyBorder="1" applyAlignment="1">
      <alignment horizontal="center" vertical="center"/>
    </xf>
    <xf numFmtId="167" fontId="7" fillId="0" borderId="12" xfId="1" applyNumberFormat="1" applyFont="1" applyFill="1" applyBorder="1" applyAlignment="1">
      <alignment horizontal="center" vertical="center"/>
    </xf>
    <xf numFmtId="171" fontId="7" fillId="0" borderId="3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/>
    <xf numFmtId="0" fontId="7" fillId="0" borderId="10" xfId="0" applyFont="1" applyFill="1" applyBorder="1"/>
    <xf numFmtId="0" fontId="7" fillId="0" borderId="11" xfId="0" applyFont="1" applyFill="1" applyBorder="1"/>
    <xf numFmtId="0" fontId="7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/>
    <xf numFmtId="167" fontId="0" fillId="0" borderId="8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0" fontId="7" fillId="0" borderId="3" xfId="0" applyFont="1" applyFill="1" applyBorder="1"/>
    <xf numFmtId="167" fontId="9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167" fontId="7" fillId="0" borderId="13" xfId="1" applyNumberFormat="1" applyFont="1" applyFill="1" applyBorder="1" applyAlignment="1">
      <alignment horizontal="center" vertical="center"/>
    </xf>
    <xf numFmtId="167" fontId="7" fillId="0" borderId="14" xfId="1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7" fontId="7" fillId="0" borderId="8" xfId="0" applyNumberFormat="1" applyFont="1" applyFill="1" applyBorder="1"/>
    <xf numFmtId="164" fontId="7" fillId="0" borderId="11" xfId="0" applyNumberFormat="1" applyFont="1" applyFill="1" applyBorder="1"/>
    <xf numFmtId="164" fontId="7" fillId="0" borderId="3" xfId="0" applyNumberFormat="1" applyFont="1" applyFill="1" applyBorder="1"/>
    <xf numFmtId="167" fontId="7" fillId="0" borderId="3" xfId="0" applyNumberFormat="1" applyFont="1" applyFill="1" applyBorder="1"/>
    <xf numFmtId="167" fontId="7" fillId="0" borderId="11" xfId="0" applyNumberFormat="1" applyFont="1" applyFill="1" applyBorder="1"/>
    <xf numFmtId="0" fontId="9" fillId="0" borderId="11" xfId="0" applyFont="1" applyFill="1" applyBorder="1" applyAlignment="1">
      <alignment wrapText="1"/>
    </xf>
    <xf numFmtId="0" fontId="7" fillId="0" borderId="15" xfId="0" applyFont="1" applyFill="1" applyBorder="1"/>
    <xf numFmtId="0" fontId="7" fillId="0" borderId="15" xfId="0" applyFont="1" applyFill="1" applyBorder="1" applyAlignment="1">
      <alignment wrapText="1"/>
    </xf>
    <xf numFmtId="167" fontId="7" fillId="0" borderId="15" xfId="1" applyNumberFormat="1" applyFont="1" applyFill="1" applyBorder="1" applyAlignment="1">
      <alignment horizontal="center" vertical="center"/>
    </xf>
    <xf numFmtId="0" fontId="7" fillId="0" borderId="16" xfId="0" applyFont="1" applyFill="1" applyBorder="1"/>
    <xf numFmtId="0" fontId="9" fillId="0" borderId="1" xfId="0" applyFont="1" applyFill="1" applyBorder="1" applyAlignment="1">
      <alignment wrapText="1"/>
    </xf>
    <xf numFmtId="167" fontId="9" fillId="0" borderId="1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7" xfId="0" applyFont="1" applyFill="1" applyBorder="1"/>
    <xf numFmtId="0" fontId="10" fillId="0" borderId="1" xfId="0" applyFont="1" applyFill="1" applyBorder="1" applyAlignment="1">
      <alignment wrapText="1"/>
    </xf>
    <xf numFmtId="0" fontId="9" fillId="0" borderId="1" xfId="0" applyFont="1" applyFill="1" applyBorder="1"/>
    <xf numFmtId="167" fontId="7" fillId="0" borderId="2" xfId="1" applyNumberFormat="1" applyFont="1" applyFill="1" applyBorder="1" applyAlignment="1">
      <alignment horizontal="center" vertical="center"/>
    </xf>
    <xf numFmtId="0" fontId="11" fillId="0" borderId="2" xfId="0" applyFont="1" applyFill="1" applyBorder="1"/>
    <xf numFmtId="170" fontId="7" fillId="0" borderId="15" xfId="0" applyNumberFormat="1" applyFont="1" applyFill="1" applyBorder="1"/>
    <xf numFmtId="170" fontId="7" fillId="0" borderId="1" xfId="0" applyNumberFormat="1" applyFont="1" applyFill="1" applyBorder="1"/>
    <xf numFmtId="170" fontId="7" fillId="0" borderId="11" xfId="0" applyNumberFormat="1" applyFont="1" applyFill="1" applyBorder="1"/>
    <xf numFmtId="0" fontId="7" fillId="0" borderId="18" xfId="0" applyFont="1" applyFill="1" applyBorder="1" applyAlignment="1">
      <alignment horizontal="left" vertical="center" wrapText="1"/>
    </xf>
    <xf numFmtId="167" fontId="7" fillId="0" borderId="18" xfId="1" applyNumberFormat="1" applyFont="1" applyFill="1" applyBorder="1" applyAlignment="1">
      <alignment horizontal="center" vertical="center"/>
    </xf>
    <xf numFmtId="171" fontId="7" fillId="0" borderId="18" xfId="1" applyNumberFormat="1" applyFont="1" applyFill="1" applyBorder="1" applyAlignment="1">
      <alignment horizontal="center" vertical="center"/>
    </xf>
    <xf numFmtId="167" fontId="7" fillId="0" borderId="19" xfId="1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/>
    <xf numFmtId="164" fontId="7" fillId="0" borderId="15" xfId="0" applyNumberFormat="1" applyFont="1" applyFill="1" applyBorder="1"/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 wrapText="1"/>
    </xf>
    <xf numFmtId="167" fontId="7" fillId="0" borderId="20" xfId="1" applyNumberFormat="1" applyFont="1" applyFill="1" applyBorder="1" applyAlignment="1">
      <alignment horizontal="center" vertical="center"/>
    </xf>
    <xf numFmtId="167" fontId="7" fillId="0" borderId="21" xfId="1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8" xfId="0" applyFont="1" applyFill="1" applyBorder="1"/>
    <xf numFmtId="0" fontId="7" fillId="0" borderId="19" xfId="0" applyFont="1" applyFill="1" applyBorder="1"/>
    <xf numFmtId="0" fontId="7" fillId="0" borderId="2" xfId="0" applyFont="1" applyFill="1" applyBorder="1" applyAlignment="1">
      <alignment horizontal="right" vertical="center"/>
    </xf>
    <xf numFmtId="167" fontId="7" fillId="0" borderId="18" xfId="0" applyNumberFormat="1" applyFont="1" applyFill="1" applyBorder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2" fontId="0" fillId="0" borderId="22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67" fontId="13" fillId="0" borderId="15" xfId="0" applyNumberFormat="1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167" fontId="7" fillId="0" borderId="11" xfId="0" applyNumberFormat="1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horizontal="center" vertical="center"/>
    </xf>
    <xf numFmtId="0" fontId="14" fillId="0" borderId="0" xfId="10" applyFont="1" applyFill="1" applyAlignment="1">
      <alignment vertical="center"/>
    </xf>
    <xf numFmtId="0" fontId="0" fillId="0" borderId="3" xfId="0" applyFill="1" applyBorder="1"/>
    <xf numFmtId="0" fontId="0" fillId="0" borderId="0" xfId="0" applyFill="1"/>
    <xf numFmtId="0" fontId="0" fillId="0" borderId="1" xfId="0" applyFill="1" applyBorder="1"/>
    <xf numFmtId="0" fontId="7" fillId="0" borderId="1" xfId="0" applyNumberFormat="1" applyFont="1" applyFill="1" applyBorder="1" applyAlignment="1"/>
    <xf numFmtId="168" fontId="0" fillId="0" borderId="0" xfId="0" applyNumberFormat="1" applyFill="1"/>
  </cellXfs>
  <cellStyles count="11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Обычный 8" xfId="10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608" Type="http://schemas.openxmlformats.org/officeDocument/2006/relationships/revisionLog" Target="revisionLog18.xml"/><Relationship Id="rId599" Type="http://schemas.openxmlformats.org/officeDocument/2006/relationships/revisionLog" Target="revisionLog9.xml"/><Relationship Id="rId594" Type="http://schemas.openxmlformats.org/officeDocument/2006/relationships/revisionLog" Target="revisionLog4.xml"/><Relationship Id="rId629" Type="http://schemas.openxmlformats.org/officeDocument/2006/relationships/revisionLog" Target="revisionLog39.xml"/><Relationship Id="rId603" Type="http://schemas.openxmlformats.org/officeDocument/2006/relationships/revisionLog" Target="revisionLog13.xml"/><Relationship Id="rId611" Type="http://schemas.openxmlformats.org/officeDocument/2006/relationships/revisionLog" Target="revisionLog21.xml"/><Relationship Id="rId616" Type="http://schemas.openxmlformats.org/officeDocument/2006/relationships/revisionLog" Target="revisionLog26.xml"/><Relationship Id="rId624" Type="http://schemas.openxmlformats.org/officeDocument/2006/relationships/revisionLog" Target="revisionLog34.xml"/><Relationship Id="rId632" Type="http://schemas.openxmlformats.org/officeDocument/2006/relationships/revisionLog" Target="revisionLog42.xml"/><Relationship Id="rId602" Type="http://schemas.openxmlformats.org/officeDocument/2006/relationships/revisionLog" Target="revisionLog12.xml"/><Relationship Id="rId615" Type="http://schemas.openxmlformats.org/officeDocument/2006/relationships/revisionLog" Target="revisionLog25.xml"/><Relationship Id="rId607" Type="http://schemas.openxmlformats.org/officeDocument/2006/relationships/revisionLog" Target="revisionLog17.xml"/><Relationship Id="rId598" Type="http://schemas.openxmlformats.org/officeDocument/2006/relationships/revisionLog" Target="revisionLog8.xml"/><Relationship Id="rId593" Type="http://schemas.openxmlformats.org/officeDocument/2006/relationships/revisionLog" Target="revisionLog3.xml"/><Relationship Id="rId628" Type="http://schemas.openxmlformats.org/officeDocument/2006/relationships/revisionLog" Target="revisionLog38.xml"/><Relationship Id="rId589" Type="http://schemas.openxmlformats.org/officeDocument/2006/relationships/revisionLog" Target="revisionLog542.xml"/><Relationship Id="rId597" Type="http://schemas.openxmlformats.org/officeDocument/2006/relationships/revisionLog" Target="revisionLog7.xml"/><Relationship Id="rId610" Type="http://schemas.openxmlformats.org/officeDocument/2006/relationships/revisionLog" Target="revisionLog20.xml"/><Relationship Id="rId619" Type="http://schemas.openxmlformats.org/officeDocument/2006/relationships/revisionLog" Target="revisionLog29.xml"/><Relationship Id="rId623" Type="http://schemas.openxmlformats.org/officeDocument/2006/relationships/revisionLog" Target="revisionLog33.xml"/><Relationship Id="rId631" Type="http://schemas.openxmlformats.org/officeDocument/2006/relationships/revisionLog" Target="revisionLog41.xml"/><Relationship Id="rId592" Type="http://schemas.openxmlformats.org/officeDocument/2006/relationships/revisionLog" Target="revisionLog2.xml"/><Relationship Id="rId601" Type="http://schemas.openxmlformats.org/officeDocument/2006/relationships/revisionLog" Target="revisionLog11.xml"/><Relationship Id="rId606" Type="http://schemas.openxmlformats.org/officeDocument/2006/relationships/revisionLog" Target="revisionLog16.xml"/><Relationship Id="rId614" Type="http://schemas.openxmlformats.org/officeDocument/2006/relationships/revisionLog" Target="revisionLog24.xml"/><Relationship Id="rId622" Type="http://schemas.openxmlformats.org/officeDocument/2006/relationships/revisionLog" Target="revisionLog32.xml"/><Relationship Id="rId627" Type="http://schemas.openxmlformats.org/officeDocument/2006/relationships/revisionLog" Target="revisionLog37.xml"/><Relationship Id="rId605" Type="http://schemas.openxmlformats.org/officeDocument/2006/relationships/revisionLog" Target="revisionLog15.xml"/><Relationship Id="rId596" Type="http://schemas.openxmlformats.org/officeDocument/2006/relationships/revisionLog" Target="revisionLog6.xml"/><Relationship Id="rId591" Type="http://schemas.openxmlformats.org/officeDocument/2006/relationships/revisionLog" Target="revisionLog1.xml"/><Relationship Id="rId618" Type="http://schemas.openxmlformats.org/officeDocument/2006/relationships/revisionLog" Target="revisionLog28.xml"/><Relationship Id="rId626" Type="http://schemas.openxmlformats.org/officeDocument/2006/relationships/revisionLog" Target="revisionLog36.xml"/><Relationship Id="rId630" Type="http://schemas.openxmlformats.org/officeDocument/2006/relationships/revisionLog" Target="revisionLog40.xml"/><Relationship Id="rId621" Type="http://schemas.openxmlformats.org/officeDocument/2006/relationships/revisionLog" Target="revisionLog31.xml"/><Relationship Id="rId609" Type="http://schemas.openxmlformats.org/officeDocument/2006/relationships/revisionLog" Target="revisionLog19.xml"/><Relationship Id="rId600" Type="http://schemas.openxmlformats.org/officeDocument/2006/relationships/revisionLog" Target="revisionLog10.xml"/><Relationship Id="rId613" Type="http://schemas.openxmlformats.org/officeDocument/2006/relationships/revisionLog" Target="revisionLog23.xml"/><Relationship Id="rId590" Type="http://schemas.openxmlformats.org/officeDocument/2006/relationships/revisionLog" Target="revisionLog543.xml"/><Relationship Id="rId604" Type="http://schemas.openxmlformats.org/officeDocument/2006/relationships/revisionLog" Target="revisionLog14.xml"/><Relationship Id="rId612" Type="http://schemas.openxmlformats.org/officeDocument/2006/relationships/revisionLog" Target="revisionLog22.xml"/><Relationship Id="rId595" Type="http://schemas.openxmlformats.org/officeDocument/2006/relationships/revisionLog" Target="revisionLog5.xml"/><Relationship Id="rId617" Type="http://schemas.openxmlformats.org/officeDocument/2006/relationships/revisionLog" Target="revisionLog27.xml"/><Relationship Id="rId625" Type="http://schemas.openxmlformats.org/officeDocument/2006/relationships/revisionLog" Target="revisionLog35.xml"/><Relationship Id="rId620" Type="http://schemas.openxmlformats.org/officeDocument/2006/relationships/revisionLog" Target="revisionLog3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C1BBA33-1D43-4762-B09C-57C31EE2CD27}" diskRevisions="1" revisionId="6272" version="45">
  <header guid="{CA6B8149-B893-494A-AD9C-0DD76F3502A2}" dateTime="2019-11-12T12:32:51" maxSheetId="2" userName="Забарака Максим Николаевич" r:id="rId589" minRId="5630">
    <sheetIdMap count="1">
      <sheetId val="1"/>
    </sheetIdMap>
  </header>
  <header guid="{8E4E0416-85A4-4417-A8F6-264D22CBEF9F}" dateTime="2019-11-12T12:33:27" maxSheetId="2" userName="Забарака Максим Николаевич" r:id="rId590" minRId="5632" maxRId="5816">
    <sheetIdMap count="1">
      <sheetId val="1"/>
    </sheetIdMap>
  </header>
  <header guid="{3B7D14D2-48FF-4AEE-B124-7445DF4D7A4B}" dateTime="2019-11-12T12:55:35" maxSheetId="2" userName="Мишина Людмила Юрьевна" r:id="rId591" minRId="5817" maxRId="5827">
    <sheetIdMap count="1">
      <sheetId val="1"/>
    </sheetIdMap>
  </header>
  <header guid="{1D42C2C5-13B5-4D92-BF71-7C642C3A48E0}" dateTime="2019-11-12T14:01:34" maxSheetId="2" userName="Мишина Людмила Юрьевна" r:id="rId592" minRId="5828" maxRId="5838">
    <sheetIdMap count="1">
      <sheetId val="1"/>
    </sheetIdMap>
  </header>
  <header guid="{ED54BD83-51E9-4554-A1D3-91CFBDE84560}" dateTime="2019-11-12T16:07:02" maxSheetId="2" userName="Краснова Елизавета Владимировна" r:id="rId593" minRId="5839" maxRId="5842">
    <sheetIdMap count="1">
      <sheetId val="1"/>
    </sheetIdMap>
  </header>
  <header guid="{68D1452A-7A54-4D9A-9950-9FED9A2AFD58}" dateTime="2019-11-12T16:13:31" maxSheetId="2" userName="Краснова Елизавета Владимировна" r:id="rId594" minRId="5843" maxRId="5850">
    <sheetIdMap count="1">
      <sheetId val="1"/>
    </sheetIdMap>
  </header>
  <header guid="{4565DEFE-0CAE-44CA-8F20-C026AAFE8A8C}" dateTime="2019-11-12T16:14:12" maxSheetId="2" userName="Краснова Елизавета Владимировна" r:id="rId595" minRId="5851">
    <sheetIdMap count="1">
      <sheetId val="1"/>
    </sheetIdMap>
  </header>
  <header guid="{4F44823B-179D-4C6F-9CAE-09E04E76C457}" dateTime="2019-11-12T16:16:18" maxSheetId="2" userName="Краснова Елизавета Владимировна" r:id="rId596" minRId="5852" maxRId="5854">
    <sheetIdMap count="1">
      <sheetId val="1"/>
    </sheetIdMap>
  </header>
  <header guid="{F8E9F5C2-91DB-41F2-97F6-7421A76CAB28}" dateTime="2019-11-12T16:31:39" maxSheetId="2" userName="Краснова Елизавета Владимировна" r:id="rId597" minRId="5855" maxRId="5859">
    <sheetIdMap count="1">
      <sheetId val="1"/>
    </sheetIdMap>
  </header>
  <header guid="{1763B591-AAE8-4DAF-B411-D930A34AEB2D}" dateTime="2019-11-12T16:34:46" maxSheetId="2" userName="Краснова Елизавета Владимировна" r:id="rId598" minRId="5860" maxRId="5862">
    <sheetIdMap count="1">
      <sheetId val="1"/>
    </sheetIdMap>
  </header>
  <header guid="{8F9D0500-24A2-47D2-9EA6-0B9BD50D24B5}" dateTime="2019-11-12T16:40:22" maxSheetId="2" userName="Краснова Елизавета Владимировна" r:id="rId599" minRId="5863" maxRId="5864">
    <sheetIdMap count="1">
      <sheetId val="1"/>
    </sheetIdMap>
  </header>
  <header guid="{DC90993F-B2BD-4DFC-9A97-210A4A4ED94D}" dateTime="2019-11-12T16:42:47" maxSheetId="2" userName="Краснова Елизавета Владимировна" r:id="rId600" minRId="5865" maxRId="5866">
    <sheetIdMap count="1">
      <sheetId val="1"/>
    </sheetIdMap>
  </header>
  <header guid="{50535839-B728-4A17-ACD0-0F5423E6E76D}" dateTime="2019-11-12T16:46:47" maxSheetId="2" userName="Краснова Елизавета Владимировна" r:id="rId601" minRId="5867" maxRId="5868">
    <sheetIdMap count="1">
      <sheetId val="1"/>
    </sheetIdMap>
  </header>
  <header guid="{A4143E58-52D9-4A35-8DCE-28EE3FCE9AF5}" dateTime="2019-11-13T19:58:54" maxSheetId="2" userName="Фризен Марина Агеевна" r:id="rId602" minRId="5869" maxRId="5901">
    <sheetIdMap count="1">
      <sheetId val="1"/>
    </sheetIdMap>
  </header>
  <header guid="{1C62EC56-26EF-4B9D-BB38-2172C8F41018}" dateTime="2019-11-13T19:59:26" maxSheetId="2" userName="Фризен Марина Агеевна" r:id="rId603" minRId="5903" maxRId="5912">
    <sheetIdMap count="1">
      <sheetId val="1"/>
    </sheetIdMap>
  </header>
  <header guid="{A7034F26-826B-4860-BB03-09025B1593A4}" dateTime="2019-11-13T19:59:57" maxSheetId="2" userName="Фризен Марина Агеевна" r:id="rId604" minRId="5913" maxRId="5924">
    <sheetIdMap count="1">
      <sheetId val="1"/>
    </sheetIdMap>
  </header>
  <header guid="{118F6375-C6F4-4807-AC3C-1A06726B9A14}" dateTime="2019-11-14T13:14:12" maxSheetId="2" userName="Фризен Марина Агеевна" r:id="rId605" minRId="5925" maxRId="5941">
    <sheetIdMap count="1">
      <sheetId val="1"/>
    </sheetIdMap>
  </header>
  <header guid="{1935E943-31C3-4649-958F-E3748950CEE3}" dateTime="2019-11-15T15:16:20" maxSheetId="2" userName="Николаева Лариса Леонидовна" r:id="rId606" minRId="5942" maxRId="5955">
    <sheetIdMap count="1">
      <sheetId val="1"/>
    </sheetIdMap>
  </header>
  <header guid="{DD5F2AE5-03CE-4555-BEE4-F6166BF9EC6C}" dateTime="2019-11-15T15:28:43" maxSheetId="2" userName="Николаева Лариса Леонидовна" r:id="rId607" minRId="5956" maxRId="5964">
    <sheetIdMap count="1">
      <sheetId val="1"/>
    </sheetIdMap>
  </header>
  <header guid="{8EC874D1-8FAD-4FB5-B163-48E216F19BD3}" dateTime="2019-11-15T15:40:58" maxSheetId="2" userName="Николаева Лариса Леонидовна" r:id="rId608" minRId="5965">
    <sheetIdMap count="1">
      <sheetId val="1"/>
    </sheetIdMap>
  </header>
  <header guid="{BB47966C-177E-4CF0-A106-CE0B9262C971}" dateTime="2019-11-15T15:47:46" maxSheetId="2" userName="Николаева Лариса Леонидовна" r:id="rId609" minRId="5966" maxRId="5971">
    <sheetIdMap count="1">
      <sheetId val="1"/>
    </sheetIdMap>
  </header>
  <header guid="{A03B661B-9C5E-41A7-B78F-C027F11E290B}" dateTime="2019-11-15T15:55:53" maxSheetId="2" userName="Николаева Лариса Леонидовна" r:id="rId610" minRId="5972" maxRId="5983">
    <sheetIdMap count="1">
      <sheetId val="1"/>
    </sheetIdMap>
  </header>
  <header guid="{DB6DC163-5DE2-489F-9F41-F16156931178}" dateTime="2019-11-15T15:56:10" maxSheetId="2" userName="Николаева Лариса Леонидовна" r:id="rId611">
    <sheetIdMap count="1">
      <sheetId val="1"/>
    </sheetIdMap>
  </header>
  <header guid="{6A578A36-C0E4-45F4-9DC8-3D28A4AD8E10}" dateTime="2019-11-15T16:14:13" maxSheetId="2" userName="Николаева Лариса Леонидовна" r:id="rId612" minRId="5986" maxRId="5990">
    <sheetIdMap count="1">
      <sheetId val="1"/>
    </sheetIdMap>
  </header>
  <header guid="{B1059F81-6F60-453E-8BAD-4350007F6D8B}" dateTime="2019-11-19T17:02:07" maxSheetId="2" userName="Копайгора Андрей Викторович" r:id="rId613" minRId="5991" maxRId="6097">
    <sheetIdMap count="1">
      <sheetId val="1"/>
    </sheetIdMap>
  </header>
  <header guid="{A28AF86F-56CE-4D26-83EB-77D191649A38}" dateTime="2019-11-19T17:09:46" maxSheetId="2" userName="Копайгора Андрей Викторович" r:id="rId614" minRId="6099" maxRId="6108">
    <sheetIdMap count="1">
      <sheetId val="1"/>
    </sheetIdMap>
  </header>
  <header guid="{6C317D92-6ED0-4C6B-9172-6845AADFEF67}" dateTime="2019-11-19T17:13:18" maxSheetId="2" userName="Копайгора Андрей Викторович" r:id="rId615" minRId="6109" maxRId="6122">
    <sheetIdMap count="1">
      <sheetId val="1"/>
    </sheetIdMap>
  </header>
  <header guid="{F8CCD49C-1854-4891-AA73-D71EEA2AD403}" dateTime="2019-11-19T17:16:09" maxSheetId="2" userName="Копайгора Андрей Викторович" r:id="rId616" minRId="6123" maxRId="6126">
    <sheetIdMap count="1">
      <sheetId val="1"/>
    </sheetIdMap>
  </header>
  <header guid="{6EFCFFC4-1770-497B-A6F9-DB96D15FAEEE}" dateTime="2019-11-19T17:59:21" maxSheetId="2" userName="Копайгора Андрей Викторович" r:id="rId617" minRId="6127" maxRId="6137">
    <sheetIdMap count="1">
      <sheetId val="1"/>
    </sheetIdMap>
  </header>
  <header guid="{8DE7DAB5-A66F-4EFF-B8B3-4EC2A8E02563}" dateTime="2019-11-20T10:00:37" maxSheetId="2" userName="Копайгора Андрей Викторович" r:id="rId618" minRId="6138" maxRId="6139">
    <sheetIdMap count="1">
      <sheetId val="1"/>
    </sheetIdMap>
  </header>
  <header guid="{AB3B0ED0-CA59-4486-98BF-4AFD063B6E02}" dateTime="2019-11-20T16:56:49" maxSheetId="2" userName="Забарака Максим Николаевич" r:id="rId619" minRId="6140" maxRId="6141">
    <sheetIdMap count="1">
      <sheetId val="1"/>
    </sheetIdMap>
  </header>
  <header guid="{9978F912-874A-4B7E-AB87-D5EDE0338860}" dateTime="2019-11-20T16:59:00" maxSheetId="2" userName="Забарака Максим Николаевич" r:id="rId620" minRId="6143" maxRId="6144">
    <sheetIdMap count="1">
      <sheetId val="1"/>
    </sheetIdMap>
  </header>
  <header guid="{A6F00B57-12B6-4DE8-8AD5-47F4183D7AE7}" dateTime="2019-11-20T17:02:36" maxSheetId="2" userName="Забарака Максим Николаевич" r:id="rId621" minRId="6145" maxRId="6162">
    <sheetIdMap count="1">
      <sheetId val="1"/>
    </sheetIdMap>
  </header>
  <header guid="{4DE855F3-C61F-4AA8-8519-35D80538EF16}" dateTime="2019-11-21T09:51:36" maxSheetId="2" userName="Забарака Максим Николаевич" r:id="rId622" minRId="6163" maxRId="6198">
    <sheetIdMap count="1">
      <sheetId val="1"/>
    </sheetIdMap>
  </header>
  <header guid="{2C583834-7635-4F71-BED9-F7E5659B9D69}" dateTime="2019-11-21T11:30:04" maxSheetId="2" userName="Николаева Лариса Леонидовна" r:id="rId623" minRId="6199">
    <sheetIdMap count="1">
      <sheetId val="1"/>
    </sheetIdMap>
  </header>
  <header guid="{D3116E27-2ED0-4180-A80D-35379EE9F54B}" dateTime="2019-11-21T14:49:31" maxSheetId="2" userName="Копайгора Андрей Викторович" r:id="rId624" minRId="6200" maxRId="6222">
    <sheetIdMap count="1">
      <sheetId val="1"/>
    </sheetIdMap>
  </header>
  <header guid="{5017261C-918A-41B7-9FD3-F2EAEC32E20D}" dateTime="2019-11-22T10:35:49" maxSheetId="2" userName="Заворотная Елена Валерьевна" r:id="rId625" minRId="6223" maxRId="6228">
    <sheetIdMap count="1">
      <sheetId val="1"/>
    </sheetIdMap>
  </header>
  <header guid="{12BFF872-8EAC-4A26-B66C-E0B2091A2E72}" dateTime="2019-11-22T10:40:52" maxSheetId="2" userName="Заворотная Елена Валерьевна" r:id="rId626" minRId="6229" maxRId="6239">
    <sheetIdMap count="1">
      <sheetId val="1"/>
    </sheetIdMap>
  </header>
  <header guid="{ACBF3C69-E72F-46B1-91F9-749B8AD11E36}" dateTime="2019-11-25T09:46:48" maxSheetId="2" userName="Заворотная Елена Валерьевна" r:id="rId627" minRId="6240" maxRId="6246">
    <sheetIdMap count="1">
      <sheetId val="1"/>
    </sheetIdMap>
  </header>
  <header guid="{685A4DC6-16C4-4C3F-85D2-C820F5CF5B8E}" dateTime="2019-11-25T09:57:56" maxSheetId="2" userName="Заворотная Елена Валерьевна" r:id="rId628" minRId="6248" maxRId="6249">
    <sheetIdMap count="1">
      <sheetId val="1"/>
    </sheetIdMap>
  </header>
  <header guid="{9F16E877-F3CD-404F-B85F-DE3F56B1084F}" dateTime="2019-11-25T09:59:37" maxSheetId="2" userName="Заворотная Елена Валерьевна" r:id="rId629" minRId="6250">
    <sheetIdMap count="1">
      <sheetId val="1"/>
    </sheetIdMap>
  </header>
  <header guid="{4E3AE81C-A1DF-41EC-BF76-CDDD4DC7C2BD}" dateTime="2019-11-25T10:08:15" maxSheetId="2" userName="Заворотная Елена Валерьевна" r:id="rId630" minRId="6251" maxRId="6252">
    <sheetIdMap count="1">
      <sheetId val="1"/>
    </sheetIdMap>
  </header>
  <header guid="{AE44E630-7061-47B5-A963-A95682B5A359}" dateTime="2019-11-25T10:18:12" maxSheetId="2" userName="Заворотная Елена Валерьевна" r:id="rId631" minRId="6253" maxRId="6260">
    <sheetIdMap count="1">
      <sheetId val="1"/>
    </sheetIdMap>
  </header>
  <header guid="{1C1BBA33-1D43-4762-B09C-57C31EE2CD27}" dateTime="2019-12-02T11:41:59" maxSheetId="2" userName="Носов Андрей Алексеевич" r:id="rId632" minRId="6261" maxRId="627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17" sId="1">
    <nc r="H99">
      <v>225.345</v>
    </nc>
  </rcc>
  <rcc rId="5818" sId="1">
    <nc r="G99">
      <v>157.46799999999999</v>
    </nc>
  </rcc>
  <rcc rId="5819" sId="1">
    <nc r="G100">
      <v>9.3160000000000007</v>
    </nc>
  </rcc>
  <rcc rId="5820" sId="1">
    <nc r="H100">
      <v>1.294</v>
    </nc>
  </rcc>
  <rcc rId="5821" sId="1">
    <nc r="G101">
      <v>10.826000000000001</v>
    </nc>
  </rcc>
  <rcc rId="5822" sId="1">
    <nc r="H101">
      <v>1.867</v>
    </nc>
  </rcc>
  <rcc rId="5823" sId="1">
    <nc r="G102">
      <v>7.3140000000000001</v>
    </nc>
  </rcc>
  <rcc rId="5824" sId="1">
    <nc r="H102">
      <v>5.5759999999999996</v>
    </nc>
  </rcc>
  <rcc rId="5825" sId="1">
    <nc r="G103">
      <v>8.0009999999999994</v>
    </nc>
  </rcc>
  <rcc rId="5826" sId="1">
    <nc r="H103">
      <v>4.5819999999999999</v>
    </nc>
  </rcc>
  <rcc rId="5827" sId="1" numFmtId="34">
    <nc r="E24">
      <v>3.4049999999999998</v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5" sId="1">
    <nc r="E143">
      <v>8343.9449999999997</v>
    </nc>
  </rcc>
  <rcc rId="5866" sId="1">
    <nc r="G143">
      <v>1277.2239999999999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7" sId="1">
    <nc r="E133">
      <v>2033.5150000000001</v>
    </nc>
  </rcc>
  <rcc rId="5868" sId="1">
    <nc r="E134">
      <v>26.943000000000001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5869" sId="1" ref="A68:XFD68" action="insertRow"/>
  <rcc rId="5870" sId="1" xfDxf="1" dxf="1">
    <nc r="C68" t="inlineStr">
      <is>
        <t>ООО "Электросетевая компания"</t>
      </is>
    </nc>
    <ndxf>
      <font>
        <color auto="1"/>
      </font>
      <alignment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71" sId="1">
    <nc r="B68" t="inlineStr">
      <is>
        <t>Оренбургская область</t>
      </is>
    </nc>
  </rcc>
  <rcc rId="5872" sId="1" numFmtId="4">
    <nc r="G58">
      <v>2.6850000000000001</v>
    </nc>
  </rcc>
  <rcc rId="5873" sId="1" numFmtId="4">
    <nc r="H58">
      <v>3.4630000000000001</v>
    </nc>
  </rcc>
  <rcc rId="5874" sId="1" numFmtId="4">
    <nc r="G59">
      <v>115.94799999999999</v>
    </nc>
  </rcc>
  <rcc rId="5875" sId="1" numFmtId="4">
    <nc r="H59">
      <v>101.279</v>
    </nc>
  </rcc>
  <rcc rId="5876" sId="1" numFmtId="4">
    <nc r="H60">
      <v>1.131</v>
    </nc>
  </rcc>
  <rcc rId="5877" sId="1" numFmtId="4">
    <nc r="G61">
      <v>3.0150000000000001</v>
    </nc>
  </rcc>
  <rcc rId="5878" sId="1" numFmtId="4">
    <nc r="H61">
      <v>3.903</v>
    </nc>
  </rcc>
  <rcc rId="5879" sId="1" numFmtId="4">
    <nc r="G62">
      <v>6.2039999999999997</v>
    </nc>
  </rcc>
  <rcc rId="5880" sId="1" numFmtId="4">
    <nc r="H62">
      <v>4.7080000000000002</v>
    </nc>
  </rcc>
  <rcc rId="5881" sId="1" numFmtId="4">
    <nc r="H63">
      <v>1.369</v>
    </nc>
  </rcc>
  <rcc rId="5882" sId="1" numFmtId="4">
    <nc r="G64">
      <v>1.149</v>
    </nc>
  </rcc>
  <rcc rId="5883" sId="1" numFmtId="4">
    <nc r="G65">
      <v>25.855</v>
    </nc>
  </rcc>
  <rcc rId="5884" sId="1" numFmtId="4">
    <nc r="H65">
      <v>13.613</v>
    </nc>
  </rcc>
  <rcc rId="5885" sId="1" numFmtId="4">
    <nc r="G66">
      <v>79.983000000000004</v>
    </nc>
  </rcc>
  <rcc rId="5886" sId="1" numFmtId="4">
    <nc r="G67">
      <v>2.8460000000000001</v>
    </nc>
  </rcc>
  <rcc rId="5887" sId="1" numFmtId="4">
    <nc r="H68">
      <v>0.61199999999999999</v>
    </nc>
  </rcc>
  <rcc rId="5888" sId="1" numFmtId="4">
    <nc r="H69">
      <v>7.8949999999999996</v>
    </nc>
  </rcc>
  <rcc rId="5889" sId="1" numFmtId="4">
    <nc r="G70">
      <v>1.276</v>
    </nc>
  </rcc>
  <rcc rId="5890" sId="1" numFmtId="4">
    <nc r="H70">
      <v>1.006</v>
    </nc>
  </rcc>
  <rcc rId="5891" sId="1" numFmtId="4">
    <nc r="E71">
      <v>19.279</v>
    </nc>
  </rcc>
  <rcc rId="5892" sId="1" numFmtId="4">
    <nc r="G71">
      <v>381.13600000000002</v>
    </nc>
  </rcc>
  <rcc rId="5893" sId="1" numFmtId="4">
    <nc r="H71">
      <v>227.78</v>
    </nc>
  </rcc>
  <rcc rId="5894" sId="1" numFmtId="4">
    <nc r="G72">
      <v>1.278</v>
    </nc>
  </rcc>
  <rcc rId="5895" sId="1" numFmtId="4">
    <nc r="E73">
      <v>1.9319999999999999</v>
    </nc>
  </rcc>
  <rcc rId="5896" sId="1" numFmtId="4">
    <nc r="H73">
      <v>1.776</v>
    </nc>
  </rcc>
  <rcc rId="5897" sId="1" numFmtId="4">
    <nc r="H74">
      <v>1.462</v>
    </nc>
  </rcc>
  <rcc rId="5898" sId="1" numFmtId="4">
    <nc r="G75">
      <v>3.5840000000000001</v>
    </nc>
  </rcc>
  <rcc rId="5899" sId="1" numFmtId="4">
    <nc r="H75">
      <v>1.869</v>
    </nc>
  </rcc>
  <rcc rId="5900" sId="1">
    <nc r="D68">
      <f>SUM(E68:I68)</f>
    </nc>
  </rcc>
  <rcc rId="5901" sId="1">
    <oc r="D69">
      <f>SUM(E69:I69)</f>
    </oc>
    <nc r="D69">
      <f>SUM(E69:I69)</f>
    </nc>
  </rcc>
  <rcv guid="{0263628D-0586-4811-8C76-91EE8485C8FC}" action="delete"/>
  <rdn rId="0" localSheetId="1" customView="1" name="Z_0263628D_0586_4811_8C76_91EE8485C8FC_.wvu.FilterData" hidden="1" oldHidden="1">
    <formula>'10.19'!$A$6:$N$148</formula>
    <oldFormula>'10.19'!$A$6:$N$148</oldFormula>
  </rdn>
  <rcv guid="{0263628D-0586-4811-8C76-91EE8485C8FC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03" sId="1">
    <nc r="G53">
      <v>171.13399999999999</v>
    </nc>
  </rcc>
  <rcc rId="5904" sId="1">
    <nc r="H53">
      <v>43.338999999999999</v>
    </nc>
  </rcc>
  <rcc rId="5905" sId="1">
    <nc r="G54">
      <v>3.0590000000000002</v>
    </nc>
  </rcc>
  <rcc rId="5906" sId="1">
    <nc r="H54">
      <v>2.2930000000000001</v>
    </nc>
  </rcc>
  <rcc rId="5907" sId="1">
    <nc r="G55">
      <v>20.134</v>
    </nc>
  </rcc>
  <rcc rId="5908" sId="1">
    <nc r="H55">
      <v>7.681</v>
    </nc>
  </rcc>
  <rcc rId="5909" sId="1">
    <nc r="G56">
      <v>2.3849999999999998</v>
    </nc>
  </rcc>
  <rcc rId="5910" sId="1">
    <nc r="H56">
      <v>0</v>
    </nc>
  </rcc>
  <rcc rId="5911" sId="1">
    <nc r="G57">
      <v>1.2150000000000001</v>
    </nc>
  </rcc>
  <rcc rId="5912" sId="1">
    <nc r="H57">
      <v>0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3" sId="1">
    <nc r="E97">
      <v>59.283999999999999</v>
    </nc>
  </rcc>
  <rcc rId="5914" sId="1">
    <nc r="F97">
      <v>18.861000000000001</v>
    </nc>
  </rcc>
  <rcc rId="5915" sId="1">
    <nc r="G97">
      <v>16.097999999999999</v>
    </nc>
  </rcc>
  <rcc rId="5916" sId="1">
    <nc r="H97">
      <v>0</v>
    </nc>
  </rcc>
  <rcc rId="5917" sId="1">
    <nc r="E98">
      <v>0</v>
    </nc>
  </rcc>
  <rcc rId="5918" sId="1">
    <nc r="F98">
      <v>0</v>
    </nc>
  </rcc>
  <rcc rId="5919" sId="1">
    <nc r="G98">
      <v>0</v>
    </nc>
  </rcc>
  <rcc rId="5920" sId="1">
    <nc r="H98">
      <v>2.7890000000000001</v>
    </nc>
  </rcc>
  <rcc rId="5921" sId="1">
    <nc r="E99">
      <v>0</v>
    </nc>
  </rcc>
  <rcc rId="5922" sId="1">
    <nc r="F99">
      <v>0</v>
    </nc>
  </rcc>
  <rcc rId="5923" sId="1">
    <nc r="G99">
      <v>3.6589999999999998</v>
    </nc>
  </rcc>
  <rcc rId="5924" sId="1">
    <nc r="H99">
      <v>0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25" sId="1" numFmtId="34">
    <nc r="G33">
      <v>13.244</v>
    </nc>
  </rcc>
  <rcc rId="5926" sId="1" numFmtId="34">
    <nc r="H33">
      <v>2.1070000000000002</v>
    </nc>
  </rcc>
  <rcc rId="5927" sId="1" numFmtId="34">
    <nc r="E34">
      <v>6.8490000000000002</v>
    </nc>
  </rcc>
  <rcc rId="5928" sId="1" numFmtId="34">
    <nc r="G34">
      <v>114.789</v>
    </nc>
  </rcc>
  <rcc rId="5929" sId="1" numFmtId="34">
    <nc r="H34">
      <v>35.26</v>
    </nc>
  </rcc>
  <rcc rId="5930" sId="1" numFmtId="34">
    <nc r="G35">
      <v>1.9139999999999999</v>
    </nc>
  </rcc>
  <rcc rId="5931" sId="1" numFmtId="34">
    <nc r="H36">
      <v>1.2709999999999999</v>
    </nc>
  </rcc>
  <rcc rId="5932" sId="1" numFmtId="34">
    <nc r="G37">
      <v>8.2560000000000002</v>
    </nc>
  </rcc>
  <rcc rId="5933" sId="1" numFmtId="34">
    <nc r="H37">
      <v>2.6459999999999999</v>
    </nc>
  </rcc>
  <rcc rId="5934" sId="1" numFmtId="34">
    <nc r="G38">
      <v>2.5289999999999999</v>
    </nc>
  </rcc>
  <rcc rId="5935" sId="1" numFmtId="34">
    <nc r="G39">
      <v>3.552</v>
    </nc>
  </rcc>
  <rcc rId="5936" sId="1" numFmtId="34">
    <nc r="H39">
      <v>1.976</v>
    </nc>
  </rcc>
  <rcc rId="5937" sId="1" numFmtId="34">
    <nc r="H40">
      <v>2.09</v>
    </nc>
  </rcc>
  <rcc rId="5938" sId="1" numFmtId="34">
    <nc r="E41">
      <v>6.9649999999999999</v>
    </nc>
  </rcc>
  <rcc rId="5939" sId="1">
    <nc r="F41">
      <v>2.0630000000000002</v>
    </nc>
  </rcc>
  <rcc rId="5940" sId="1" numFmtId="34">
    <nc r="G41">
      <v>189.96899999999999</v>
    </nc>
  </rcc>
  <rcc rId="5941" sId="1" numFmtId="34">
    <nc r="H41">
      <v>62.094000000000001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42" sId="1">
    <nc r="E133">
      <v>2.91</v>
    </nc>
  </rcc>
  <rcc rId="5943" sId="1">
    <nc r="E142">
      <v>1.706</v>
    </nc>
  </rcc>
  <rcc rId="5944" sId="1">
    <nc r="F133">
      <v>6.25</v>
    </nc>
  </rcc>
  <rcc rId="5945" sId="1">
    <nc r="G136">
      <v>1.9690000000000001</v>
    </nc>
  </rcc>
  <rcc rId="5946" sId="1">
    <nc r="G137">
      <v>1.532</v>
    </nc>
  </rcc>
  <rcc rId="5947" sId="1">
    <nc r="G139">
      <v>3.3959999999999999</v>
    </nc>
  </rcc>
  <rcc rId="5948" sId="1">
    <nc r="G140">
      <v>4.7569999999999997</v>
    </nc>
  </rcc>
  <rcc rId="5949" sId="1">
    <nc r="G141">
      <v>13.037000000000001</v>
    </nc>
  </rcc>
  <rcc rId="5950" sId="1">
    <nc r="G133">
      <v>197.328</v>
    </nc>
  </rcc>
  <rcc rId="5951" sId="1">
    <nc r="E136">
      <v>2.9980000000000002</v>
    </nc>
  </rcc>
  <rcc rId="5952" sId="1">
    <nc r="H138">
      <v>1.752</v>
    </nc>
  </rcc>
  <rcc rId="5953" sId="1">
    <nc r="H141">
      <v>5.3630000000000004</v>
    </nc>
  </rcc>
  <rcc rId="5954" sId="1">
    <nc r="H133">
      <v>77.183000000000007</v>
    </nc>
  </rcc>
  <rcc rId="5955" sId="1">
    <nc r="H136">
      <v>4.8949999999999996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56" sId="1" numFmtId="34">
    <nc r="H8">
      <v>1.6040000000000001</v>
    </nc>
  </rcc>
  <rcc rId="5957" sId="1" numFmtId="34">
    <nc r="E9">
      <v>2.0979999999999999</v>
    </nc>
  </rcc>
  <rcc rId="5958" sId="1" numFmtId="34">
    <nc r="G9">
      <v>1.264</v>
    </nc>
  </rcc>
  <rcc rId="5959" sId="1" numFmtId="34">
    <nc r="H9">
      <v>11.138999999999999</v>
    </nc>
  </rcc>
  <rcc rId="5960" sId="1" numFmtId="34">
    <nc r="G10">
      <v>1.137</v>
    </nc>
  </rcc>
  <rcc rId="5961" sId="1" numFmtId="34">
    <nc r="H12">
      <v>3.3210000000000002</v>
    </nc>
  </rcc>
  <rcc rId="5962" sId="1" numFmtId="34">
    <nc r="H11">
      <v>0.66700000000000004</v>
    </nc>
  </rcc>
  <rcc rId="5963" sId="1" numFmtId="34">
    <nc r="G11">
      <v>10.132</v>
    </nc>
  </rcc>
  <rcc rId="5964" sId="1" numFmtId="34">
    <nc r="G8">
      <v>7.3650000000000002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5" sId="1" numFmtId="34">
    <oc r="G8">
      <v>7.3650000000000002</v>
    </oc>
    <nc r="G8">
      <f>7.365+730.061</f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66" sId="1">
    <nc r="E124">
      <v>3.2770000000000001</v>
    </nc>
  </rcc>
  <rcc rId="5967" sId="1">
    <nc r="G124">
      <v>95.373000000000005</v>
    </nc>
  </rcc>
  <rcc rId="5968" sId="1">
    <nc r="H124">
      <v>55.255000000000003</v>
    </nc>
  </rcc>
  <rcc rId="5969" sId="1">
    <nc r="G125">
      <v>3.24</v>
    </nc>
  </rcc>
  <rcc rId="5970" sId="1">
    <nc r="G126">
      <v>12.73</v>
    </nc>
  </rcc>
  <rcc rId="5971" sId="1">
    <nc r="G127">
      <v>2.1190000000000002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28" sId="1" numFmtId="34">
    <nc r="E25">
      <v>9.9060000000000006</v>
    </nc>
  </rcc>
  <rcc rId="5829" sId="1" numFmtId="34">
    <nc r="G25">
      <v>3.5199999999999974</v>
    </nc>
  </rcc>
  <rcc rId="5830" sId="1" numFmtId="34">
    <nc r="H23">
      <v>319.05299999999988</v>
    </nc>
  </rcc>
  <rcc rId="5831" sId="1" numFmtId="34">
    <nc r="G23">
      <v>350.47399999999999</v>
    </nc>
  </rcc>
  <rcc rId="5832" sId="1" numFmtId="34">
    <nc r="E26">
      <v>69.59</v>
    </nc>
  </rcc>
  <rcc rId="5833" sId="1" numFmtId="34">
    <nc r="H26">
      <v>353.15800000000002</v>
    </nc>
  </rcc>
  <rcc rId="5834" sId="1" numFmtId="34">
    <nc r="F26">
      <v>11.882</v>
    </nc>
  </rcc>
  <rcc rId="5835" sId="1" numFmtId="34">
    <nc r="G26">
      <v>677.08100000000002</v>
    </nc>
  </rcc>
  <rcc rId="5836" sId="1" numFmtId="34">
    <nc r="H27">
      <f>13.076+2.753</f>
    </nc>
  </rcc>
  <rcc rId="5837" sId="1" numFmtId="34">
    <oc r="H27">
      <f>13.076+2.753</f>
    </oc>
    <nc r="H27">
      <v>15.829000000000001</v>
    </nc>
  </rcc>
  <rcc rId="5838" sId="1">
    <nc r="G142">
      <v>352.65899999999999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72" sId="1">
    <nc r="E47">
      <v>0.53300000000000003</v>
    </nc>
  </rcc>
  <rcc rId="5973" sId="1">
    <nc r="F47">
      <v>1.1870000000000001</v>
    </nc>
  </rcc>
  <rcc rId="5974" sId="1">
    <nc r="G47">
      <v>90.756</v>
    </nc>
  </rcc>
  <rcc rId="5975" sId="1">
    <nc r="H47">
      <v>48.326000000000001</v>
    </nc>
  </rcc>
  <rcc rId="5976" sId="1">
    <nc r="G48">
      <v>60.521999999999998</v>
    </nc>
  </rcc>
  <rcc rId="5977" sId="1">
    <nc r="H48">
      <v>118.39100000000001</v>
    </nc>
  </rcc>
  <rcc rId="5978" sId="1">
    <nc r="G49">
      <v>21.376000000000001</v>
    </nc>
  </rcc>
  <rcc rId="5979" sId="1">
    <nc r="H49">
      <v>26.763000000000002</v>
    </nc>
  </rcc>
  <rcc rId="5980" sId="1">
    <nc r="G50">
      <v>17.553999999999998</v>
    </nc>
  </rcc>
  <rcc rId="5981" sId="1">
    <nc r="H50">
      <v>34.229999999999997</v>
    </nc>
  </rcc>
  <rcc rId="5982" sId="1">
    <nc r="G51">
      <v>7.8780000000000001</v>
    </nc>
  </rcc>
  <rcc rId="5983" sId="1">
    <nc r="E52">
      <v>6.4960000000000004</v>
    </nc>
  </rcc>
  <rcv guid="{C0CF3ACC-3AE9-4409-B990-CE55F540B641}" action="delete"/>
  <rdn rId="0" localSheetId="1" customView="1" name="Z_C0CF3ACC_3AE9_4409_B990_CE55F540B641_.wvu.FilterData" hidden="1" oldHidden="1">
    <formula>'10.19'!$A$6:$N$148</formula>
    <oldFormula>'10.19'!$A$6:$N$148</oldFormula>
  </rdn>
  <rcv guid="{C0CF3ACC-3AE9-4409-B990-CE55F540B641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0CF3ACC-3AE9-4409-B990-CE55F540B641}" action="delete"/>
  <rdn rId="0" localSheetId="1" customView="1" name="Z_C0CF3ACC_3AE9_4409_B990_CE55F540B641_.wvu.FilterData" hidden="1" oldHidden="1">
    <formula>'10.19'!$A$6:$N$148</formula>
    <oldFormula>'10.19'!$A$6:$N$148</oldFormula>
  </rdn>
  <rcv guid="{C0CF3ACC-3AE9-4409-B990-CE55F540B641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86" sId="1" numFmtId="34">
    <nc r="G42">
      <v>1.494</v>
    </nc>
  </rcc>
  <rcc rId="5987" sId="1" numFmtId="34">
    <nc r="H44">
      <v>6.6440000000000001</v>
    </nc>
  </rcc>
  <rcc rId="5988" sId="1" numFmtId="34">
    <nc r="H42">
      <v>16.585999999999999</v>
    </nc>
  </rcc>
  <rcc rId="5989" sId="1" numFmtId="34">
    <nc r="H43">
      <v>1.929</v>
    </nc>
  </rcc>
  <rcc rId="5990" sId="1" numFmtId="34">
    <nc r="H45">
      <v>2.1960000000000002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91" sId="1" numFmtId="34">
    <nc r="G128">
      <v>97.638000000000005</v>
    </nc>
  </rcc>
  <rcc rId="5992" sId="1" numFmtId="34">
    <nc r="H130">
      <v>3.11</v>
    </nc>
  </rcc>
  <rcc rId="5993" sId="1">
    <nc r="G129">
      <v>11.826000000000001</v>
    </nc>
  </rcc>
  <rcc rId="5994" sId="1">
    <nc r="F129">
      <v>4.3600000000000003</v>
    </nc>
  </rcc>
  <rcc rId="5995" sId="1">
    <nc r="H129">
      <v>6.4690000000000003</v>
    </nc>
  </rcc>
  <rcc rId="5996" sId="1">
    <nc r="E129">
      <v>3.2480000000000002</v>
    </nc>
  </rcc>
  <rcc rId="5997" sId="1">
    <nc r="K129">
      <v>5.0000000000000001E-3</v>
    </nc>
  </rcc>
  <rcc rId="5998" sId="1">
    <nc r="L129">
      <v>7.0000000000000001E-3</v>
    </nc>
  </rcc>
  <rcc rId="5999" sId="1">
    <nc r="M129">
      <v>1.9E-2</v>
    </nc>
  </rcc>
  <rcc rId="6000" sId="1">
    <nc r="N129">
      <v>1.2E-2</v>
    </nc>
  </rcc>
  <rcc rId="6001" sId="1">
    <nc r="J129">
      <f>SUM(K129:N129)</f>
    </nc>
  </rcc>
  <rcc rId="6002" sId="1">
    <nc r="N130">
      <v>5.0000000000000001E-3</v>
    </nc>
  </rcc>
  <rcc rId="6003" sId="1">
    <nc r="M128">
      <v>0.14499999999999999</v>
    </nc>
  </rcc>
  <rrc rId="6004" sId="1" ref="A22:XFD22" action="insertRow"/>
  <rcc rId="6005" sId="1">
    <nc r="A22">
      <v>16</v>
    </nc>
  </rcc>
  <rcc rId="6006" sId="1" odxf="1" dxf="1">
    <oc r="A23">
      <v>16</v>
    </oc>
    <nc r="A23">
      <v>17</v>
    </nc>
    <odxf>
      <border outline="0">
        <bottom/>
      </border>
    </odxf>
    <ndxf>
      <border outline="0">
        <bottom style="medium">
          <color indexed="64"/>
        </bottom>
      </border>
    </ndxf>
  </rcc>
  <rcc rId="6007" sId="1" odxf="1" dxf="1">
    <oc r="A24">
      <v>17</v>
    </oc>
    <nc r="A24">
      <v>18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6008" sId="1" odxf="1" dxf="1">
    <oc r="A25">
      <v>18</v>
    </oc>
    <nc r="A25">
      <v>19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/>
        <bottom/>
      </border>
    </ndxf>
  </rcc>
  <rcc rId="6009" sId="1" odxf="1" dxf="1">
    <oc r="A26">
      <v>19</v>
    </oc>
    <nc r="A26">
      <v>20</v>
    </nc>
    <odxf>
      <border outline="0">
        <left style="medium">
          <color indexed="64"/>
        </left>
        <bottom style="thin">
          <color indexed="64"/>
        </bottom>
      </border>
    </odxf>
    <ndxf>
      <border outline="0">
        <left style="thin">
          <color indexed="64"/>
        </left>
        <bottom style="medium">
          <color indexed="64"/>
        </bottom>
      </border>
    </ndxf>
  </rcc>
  <rcc rId="6010" sId="1" odxf="1" dxf="1">
    <oc r="A27">
      <v>20</v>
    </oc>
    <nc r="A27">
      <v>21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6011" sId="1" odxf="1" dxf="1">
    <oc r="A28">
      <v>21</v>
    </oc>
    <nc r="A28">
      <v>22</v>
    </nc>
    <o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odxf>
    <ndxf>
      <border outline="0">
        <left style="thin">
          <color indexed="64"/>
        </left>
        <top/>
        <bottom/>
      </border>
    </ndxf>
  </rcc>
  <rfmt sheetId="1" sqref="A29" start="0" length="0">
    <dxf>
      <border outline="0">
        <top style="thin">
          <color indexed="64"/>
        </top>
      </border>
    </dxf>
  </rfmt>
  <rfmt sheetId="1" sqref="A30" start="0" length="0">
    <dxf>
      <border outline="0">
        <top style="medium">
          <color indexed="64"/>
        </top>
      </border>
    </dxf>
  </rfmt>
  <rfmt sheetId="1" sqref="A31" start="0" length="0">
    <dxf>
      <border outline="0">
        <bottom/>
      </border>
    </dxf>
  </rfmt>
  <rfmt sheetId="1" sqref="A33" start="0" length="0">
    <dxf>
      <border outline="0">
        <top style="medium">
          <color indexed="64"/>
        </top>
      </border>
    </dxf>
  </rfmt>
  <rfmt sheetId="1" sqref="A34" start="0" length="0">
    <dxf>
      <border outline="0">
        <top/>
        <bottom/>
      </border>
    </dxf>
  </rfmt>
  <rfmt sheetId="1" sqref="A35" start="0" length="0">
    <dxf>
      <border outline="0">
        <top style="thin">
          <color indexed="64"/>
        </top>
      </border>
    </dxf>
  </rfmt>
  <rfmt sheetId="1" sqref="A36" start="0" length="0">
    <dxf>
      <border outline="0">
        <top style="medium">
          <color indexed="64"/>
        </top>
      </border>
    </dxf>
  </rfmt>
  <rfmt sheetId="1" sqref="A37" start="0" length="0">
    <dxf>
      <border outline="0">
        <bottom/>
      </border>
    </dxf>
  </rfmt>
  <rfmt sheetId="1" sqref="A39" start="0" length="0">
    <dxf>
      <border outline="0">
        <top style="medium">
          <color indexed="64"/>
        </top>
      </border>
    </dxf>
  </rfmt>
  <rfmt sheetId="1" sqref="A40" start="0" length="0">
    <dxf>
      <border outline="0">
        <top/>
        <bottom/>
      </border>
    </dxf>
  </rfmt>
  <rfmt sheetId="1" sqref="A41" start="0" length="0">
    <dxf>
      <border outline="0">
        <top style="thin">
          <color indexed="64"/>
        </top>
      </border>
    </dxf>
  </rfmt>
  <rfmt sheetId="1" sqref="A42" start="0" length="0">
    <dxf>
      <border outline="0">
        <top style="medium">
          <color indexed="64"/>
        </top>
      </border>
    </dxf>
  </rfmt>
  <rfmt sheetId="1" sqref="A43" start="0" length="0">
    <dxf>
      <border outline="0">
        <bottom/>
      </border>
    </dxf>
  </rfmt>
  <rfmt sheetId="1" sqref="A45" start="0" length="0">
    <dxf>
      <border outline="0">
        <top style="medium">
          <color indexed="64"/>
        </top>
      </border>
    </dxf>
  </rfmt>
  <rfmt sheetId="1" sqref="A46" start="0" length="0">
    <dxf>
      <border outline="0">
        <top/>
        <bottom/>
      </border>
    </dxf>
  </rfmt>
  <rfmt sheetId="1" sqref="A47" start="0" length="0">
    <dxf>
      <border outline="0">
        <top style="thin">
          <color indexed="64"/>
        </top>
      </border>
    </dxf>
  </rfmt>
  <rfmt sheetId="1" sqref="A48" start="0" length="0">
    <dxf>
      <border outline="0">
        <top style="medium">
          <color indexed="64"/>
        </top>
      </border>
    </dxf>
  </rfmt>
  <rfmt sheetId="1" sqref="A49" start="0" length="0">
    <dxf>
      <border outline="0">
        <bottom/>
      </border>
    </dxf>
  </rfmt>
  <rfmt sheetId="1" sqref="A51" start="0" length="0">
    <dxf>
      <border outline="0">
        <top style="medium">
          <color indexed="64"/>
        </top>
      </border>
    </dxf>
  </rfmt>
  <rfmt sheetId="1" sqref="A52" start="0" length="0">
    <dxf>
      <border outline="0">
        <top/>
        <bottom/>
      </border>
    </dxf>
  </rfmt>
  <rfmt sheetId="1" sqref="A53" start="0" length="0">
    <dxf>
      <border outline="0">
        <top style="thin">
          <color indexed="64"/>
        </top>
      </border>
    </dxf>
  </rfmt>
  <rfmt sheetId="1" sqref="A54" start="0" length="0">
    <dxf>
      <border outline="0">
        <top style="medium">
          <color indexed="64"/>
        </top>
      </border>
    </dxf>
  </rfmt>
  <rfmt sheetId="1" sqref="A55" start="0" length="0">
    <dxf>
      <border outline="0">
        <bottom/>
      </border>
    </dxf>
  </rfmt>
  <rfmt sheetId="1" sqref="A57" start="0" length="0">
    <dxf>
      <border outline="0">
        <top style="medium">
          <color indexed="64"/>
        </top>
      </border>
    </dxf>
  </rfmt>
  <rfmt sheetId="1" sqref="A58" start="0" length="0">
    <dxf>
      <border outline="0">
        <top/>
        <bottom/>
      </border>
    </dxf>
  </rfmt>
  <rfmt sheetId="1" sqref="A59" start="0" length="0">
    <dxf>
      <border outline="0">
        <top style="thin">
          <color indexed="64"/>
        </top>
      </border>
    </dxf>
  </rfmt>
  <rfmt sheetId="1" sqref="A60" start="0" length="0">
    <dxf>
      <border outline="0">
        <top style="medium">
          <color indexed="64"/>
        </top>
      </border>
    </dxf>
  </rfmt>
  <rfmt sheetId="1" sqref="A61" start="0" length="0">
    <dxf>
      <border outline="0">
        <bottom/>
      </border>
    </dxf>
  </rfmt>
  <rfmt sheetId="1" sqref="A63" start="0" length="0">
    <dxf>
      <border outline="0">
        <top style="medium">
          <color indexed="64"/>
        </top>
      </border>
    </dxf>
  </rfmt>
  <rfmt sheetId="1" sqref="A64" start="0" length="0">
    <dxf>
      <border outline="0">
        <top/>
        <bottom/>
      </border>
    </dxf>
  </rfmt>
  <rfmt sheetId="1" sqref="A65" start="0" length="0">
    <dxf>
      <border outline="0">
        <top style="thin">
          <color indexed="64"/>
        </top>
      </border>
    </dxf>
  </rfmt>
  <rfmt sheetId="1" sqref="A66" start="0" length="0">
    <dxf>
      <border outline="0">
        <top style="medium">
          <color indexed="64"/>
        </top>
      </border>
    </dxf>
  </rfmt>
  <rfmt sheetId="1" sqref="A67" start="0" length="0">
    <dxf>
      <border outline="0">
        <bottom/>
      </border>
    </dxf>
  </rfmt>
  <rcc rId="6012" sId="1" odxf="1" dxf="1">
    <nc r="A69">
      <v>63</v>
    </nc>
    <odxf>
      <border outline="0">
        <top/>
      </border>
    </odxf>
    <ndxf>
      <border outline="0">
        <top style="thin">
          <color indexed="64"/>
        </top>
      </border>
    </ndxf>
  </rcc>
  <rcc rId="6013" sId="1" odxf="1" dxf="1">
    <oc r="A70">
      <v>63</v>
    </oc>
    <nc r="A70">
      <v>64</v>
    </nc>
    <odxf>
      <border outline="0">
        <top/>
      </border>
    </odxf>
    <ndxf>
      <border outline="0">
        <top style="medium">
          <color indexed="64"/>
        </top>
      </border>
    </ndxf>
  </rcc>
  <rcc rId="6014" sId="1" odxf="1" dxf="1">
    <oc r="A71">
      <v>64</v>
    </oc>
    <nc r="A71">
      <v>65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15" sId="1" odxf="1" dxf="1">
    <oc r="A72">
      <v>65</v>
    </oc>
    <nc r="A72">
      <v>66</v>
    </nc>
    <odxf>
      <border outline="0">
        <top/>
      </border>
    </odxf>
    <ndxf>
      <border outline="0">
        <top style="thin">
          <color indexed="64"/>
        </top>
      </border>
    </ndxf>
  </rcc>
  <rcc rId="6016" sId="1" odxf="1" dxf="1">
    <oc r="A73">
      <v>66</v>
    </oc>
    <nc r="A73">
      <v>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17" sId="1" odxf="1" dxf="1">
    <oc r="A74">
      <v>67</v>
    </oc>
    <nc r="A74">
      <v>68</v>
    </nc>
    <odxf>
      <border outline="0">
        <bottom style="medium">
          <color indexed="64"/>
        </bottom>
      </border>
    </odxf>
    <ndxf>
      <border outline="0">
        <bottom/>
      </border>
    </ndxf>
  </rcc>
  <rcc rId="6018" sId="1">
    <oc r="A75">
      <v>68</v>
    </oc>
    <nc r="A75">
      <v>69</v>
    </nc>
  </rcc>
  <rcc rId="6019" sId="1" odxf="1" dxf="1">
    <oc r="A76">
      <v>69</v>
    </oc>
    <nc r="A76">
      <v>70</v>
    </nc>
    <odxf>
      <border outline="0">
        <top/>
      </border>
    </odxf>
    <ndxf>
      <border outline="0">
        <top style="medium">
          <color indexed="64"/>
        </top>
      </border>
    </ndxf>
  </rcc>
  <rcc rId="6020" sId="1" odxf="1" dxf="1">
    <oc r="A77">
      <v>70</v>
    </oc>
    <nc r="A77">
      <v>71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21" sId="1" odxf="1" dxf="1">
    <oc r="A78">
      <v>71</v>
    </oc>
    <nc r="A78">
      <v>72</v>
    </nc>
    <odxf>
      <border outline="0">
        <top/>
      </border>
    </odxf>
    <ndxf>
      <border outline="0">
        <top style="thin">
          <color indexed="64"/>
        </top>
      </border>
    </ndxf>
  </rcc>
  <rcc rId="6022" sId="1" odxf="1" dxf="1">
    <oc r="A79">
      <v>72</v>
    </oc>
    <nc r="A79">
      <v>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23" sId="1" odxf="1" dxf="1">
    <oc r="A80">
      <v>73</v>
    </oc>
    <nc r="A80">
      <v>74</v>
    </nc>
    <odxf>
      <border outline="0">
        <bottom style="medium">
          <color indexed="64"/>
        </bottom>
      </border>
    </odxf>
    <ndxf>
      <border outline="0">
        <bottom/>
      </border>
    </ndxf>
  </rcc>
  <rcc rId="6024" sId="1">
    <oc r="A81">
      <v>74</v>
    </oc>
    <nc r="A81">
      <v>75</v>
    </nc>
  </rcc>
  <rcc rId="6025" sId="1" odxf="1" dxf="1">
    <oc r="A82">
      <v>75</v>
    </oc>
    <nc r="A82">
      <v>76</v>
    </nc>
    <odxf>
      <border outline="0">
        <top/>
      </border>
    </odxf>
    <ndxf>
      <border outline="0">
        <top style="medium">
          <color indexed="64"/>
        </top>
      </border>
    </ndxf>
  </rcc>
  <rcc rId="6026" sId="1" odxf="1" dxf="1">
    <oc r="A83">
      <v>76</v>
    </oc>
    <nc r="A83">
      <v>77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27" sId="1" odxf="1" dxf="1">
    <oc r="A84">
      <v>77</v>
    </oc>
    <nc r="A84">
      <v>78</v>
    </nc>
    <odxf>
      <border outline="0">
        <top/>
      </border>
    </odxf>
    <ndxf>
      <border outline="0">
        <top style="thin">
          <color indexed="64"/>
        </top>
      </border>
    </ndxf>
  </rcc>
  <rcc rId="6028" sId="1" odxf="1" dxf="1">
    <oc r="A85">
      <v>78</v>
    </oc>
    <nc r="A85">
      <v>79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29" sId="1" odxf="1" dxf="1">
    <oc r="A86">
      <v>79</v>
    </oc>
    <nc r="A86">
      <v>80</v>
    </nc>
    <odxf>
      <border outline="0">
        <bottom style="medium">
          <color indexed="64"/>
        </bottom>
      </border>
    </odxf>
    <ndxf>
      <border outline="0">
        <bottom/>
      </border>
    </ndxf>
  </rcc>
  <rcc rId="6030" sId="1">
    <oc r="A87">
      <v>80</v>
    </oc>
    <nc r="A87">
      <v>81</v>
    </nc>
  </rcc>
  <rcc rId="6031" sId="1" odxf="1" dxf="1">
    <oc r="A88">
      <v>81</v>
    </oc>
    <nc r="A88">
      <v>82</v>
    </nc>
    <odxf>
      <border outline="0">
        <top/>
      </border>
    </odxf>
    <ndxf>
      <border outline="0">
        <top style="medium">
          <color indexed="64"/>
        </top>
      </border>
    </ndxf>
  </rcc>
  <rcc rId="6032" sId="1" odxf="1" dxf="1">
    <oc r="A89">
      <v>82</v>
    </oc>
    <nc r="A89">
      <v>83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33" sId="1" odxf="1" dxf="1">
    <oc r="A90">
      <v>83</v>
    </oc>
    <nc r="A90">
      <v>84</v>
    </nc>
    <odxf>
      <border outline="0">
        <top/>
      </border>
    </odxf>
    <ndxf>
      <border outline="0">
        <top style="thin">
          <color indexed="64"/>
        </top>
      </border>
    </ndxf>
  </rcc>
  <rcc rId="6034" sId="1" odxf="1" dxf="1">
    <oc r="A91">
      <v>84</v>
    </oc>
    <nc r="A91">
      <v>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35" sId="1" odxf="1" dxf="1">
    <oc r="A92">
      <v>85</v>
    </oc>
    <nc r="A92">
      <v>86</v>
    </nc>
    <odxf>
      <border outline="0">
        <bottom style="medium">
          <color indexed="64"/>
        </bottom>
      </border>
    </odxf>
    <ndxf>
      <border outline="0">
        <bottom/>
      </border>
    </ndxf>
  </rcc>
  <rcc rId="6036" sId="1">
    <oc r="A93">
      <v>86</v>
    </oc>
    <nc r="A93">
      <v>87</v>
    </nc>
  </rcc>
  <rcc rId="6037" sId="1" odxf="1" dxf="1">
    <oc r="A94">
      <v>87</v>
    </oc>
    <nc r="A94">
      <v>88</v>
    </nc>
    <odxf>
      <border outline="0">
        <top/>
      </border>
    </odxf>
    <ndxf>
      <border outline="0">
        <top style="medium">
          <color indexed="64"/>
        </top>
      </border>
    </ndxf>
  </rcc>
  <rcc rId="6038" sId="1" odxf="1" dxf="1">
    <oc r="A95">
      <v>88</v>
    </oc>
    <nc r="A95">
      <v>89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39" sId="1" odxf="1" dxf="1">
    <oc r="A96">
      <v>89</v>
    </oc>
    <nc r="A96">
      <v>90</v>
    </nc>
    <odxf>
      <border outline="0">
        <top/>
      </border>
    </odxf>
    <ndxf>
      <border outline="0">
        <top style="thin">
          <color indexed="64"/>
        </top>
      </border>
    </ndxf>
  </rcc>
  <rcc rId="6040" sId="1" odxf="1" dxf="1">
    <oc r="A97">
      <v>90</v>
    </oc>
    <nc r="A97">
      <v>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41" sId="1" odxf="1" dxf="1">
    <oc r="A98">
      <v>91</v>
    </oc>
    <nc r="A98">
      <v>92</v>
    </nc>
    <odxf>
      <border outline="0">
        <bottom style="medium">
          <color indexed="64"/>
        </bottom>
      </border>
    </odxf>
    <ndxf>
      <border outline="0">
        <bottom/>
      </border>
    </ndxf>
  </rcc>
  <rcc rId="6042" sId="1">
    <oc r="A99">
      <v>92</v>
    </oc>
    <nc r="A99">
      <v>93</v>
    </nc>
  </rcc>
  <rcc rId="6043" sId="1" odxf="1" dxf="1">
    <oc r="A100">
      <v>93</v>
    </oc>
    <nc r="A100">
      <v>94</v>
    </nc>
    <odxf>
      <border outline="0">
        <top/>
      </border>
    </odxf>
    <ndxf>
      <border outline="0">
        <top style="medium">
          <color indexed="64"/>
        </top>
      </border>
    </ndxf>
  </rcc>
  <rcc rId="6044" sId="1" odxf="1" dxf="1">
    <oc r="A101">
      <v>94</v>
    </oc>
    <nc r="A101">
      <v>95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45" sId="1" odxf="1" dxf="1">
    <oc r="A102">
      <v>95</v>
    </oc>
    <nc r="A102">
      <v>96</v>
    </nc>
    <odxf>
      <border outline="0">
        <top/>
      </border>
    </odxf>
    <ndxf>
      <border outline="0">
        <top style="thin">
          <color indexed="64"/>
        </top>
      </border>
    </ndxf>
  </rcc>
  <rcc rId="6046" sId="1" odxf="1" dxf="1">
    <oc r="A103">
      <v>96</v>
    </oc>
    <nc r="A103">
      <v>97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47" sId="1" odxf="1" dxf="1">
    <oc r="A104">
      <v>97</v>
    </oc>
    <nc r="A104">
      <v>98</v>
    </nc>
    <odxf>
      <border outline="0">
        <bottom style="medium">
          <color indexed="64"/>
        </bottom>
      </border>
    </odxf>
    <ndxf>
      <border outline="0">
        <bottom/>
      </border>
    </ndxf>
  </rcc>
  <rcc rId="6048" sId="1">
    <oc r="A105">
      <v>98</v>
    </oc>
    <nc r="A105">
      <v>99</v>
    </nc>
  </rcc>
  <rcc rId="6049" sId="1" odxf="1" dxf="1">
    <oc r="A106">
      <v>99</v>
    </oc>
    <nc r="A106">
      <v>100</v>
    </nc>
    <odxf>
      <border outline="0">
        <top/>
      </border>
    </odxf>
    <ndxf>
      <border outline="0">
        <top style="medium">
          <color indexed="64"/>
        </top>
      </border>
    </ndxf>
  </rcc>
  <rcc rId="6050" sId="1" odxf="1" dxf="1">
    <oc r="A107">
      <v>100</v>
    </oc>
    <nc r="A107">
      <v>101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51" sId="1" odxf="1" dxf="1">
    <oc r="A108">
      <v>101</v>
    </oc>
    <nc r="A108">
      <v>102</v>
    </nc>
    <odxf>
      <border outline="0">
        <top/>
      </border>
    </odxf>
    <ndxf>
      <border outline="0">
        <top style="thin">
          <color indexed="64"/>
        </top>
      </border>
    </ndxf>
  </rcc>
  <rcc rId="6052" sId="1" odxf="1" dxf="1">
    <oc r="A109">
      <v>102</v>
    </oc>
    <nc r="A109">
      <v>103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53" sId="1" odxf="1" dxf="1">
    <oc r="A110">
      <v>103</v>
    </oc>
    <nc r="A110">
      <v>104</v>
    </nc>
    <odxf>
      <border outline="0">
        <bottom style="medium">
          <color indexed="64"/>
        </bottom>
      </border>
    </odxf>
    <ndxf>
      <border outline="0">
        <bottom/>
      </border>
    </ndxf>
  </rcc>
  <rcc rId="6054" sId="1">
    <oc r="A111">
      <v>104</v>
    </oc>
    <nc r="A111">
      <v>105</v>
    </nc>
  </rcc>
  <rcc rId="6055" sId="1" odxf="1" dxf="1">
    <oc r="A112">
      <v>105</v>
    </oc>
    <nc r="A112">
      <v>106</v>
    </nc>
    <odxf>
      <border outline="0">
        <top/>
      </border>
    </odxf>
    <ndxf>
      <border outline="0">
        <top style="medium">
          <color indexed="64"/>
        </top>
      </border>
    </ndxf>
  </rcc>
  <rcc rId="6056" sId="1" odxf="1" dxf="1">
    <oc r="A113">
      <v>106</v>
    </oc>
    <nc r="A113">
      <v>107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57" sId="1" odxf="1" dxf="1">
    <oc r="A114">
      <v>107</v>
    </oc>
    <nc r="A114">
      <v>108</v>
    </nc>
    <odxf>
      <border outline="0">
        <top/>
      </border>
    </odxf>
    <ndxf>
      <border outline="0">
        <top style="thin">
          <color indexed="64"/>
        </top>
      </border>
    </ndxf>
  </rcc>
  <rcc rId="6058" sId="1" odxf="1" dxf="1">
    <oc r="A115">
      <v>108</v>
    </oc>
    <nc r="A115">
      <v>109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59" sId="1" odxf="1" dxf="1">
    <nc r="A116">
      <v>110</v>
    </nc>
    <odxf>
      <border outline="0">
        <bottom style="medium">
          <color indexed="64"/>
        </bottom>
      </border>
    </odxf>
    <ndxf>
      <border outline="0">
        <bottom/>
      </border>
    </ndxf>
  </rcc>
  <rcc rId="6060" sId="1" odxf="1" dxf="1">
    <nc r="A117">
      <v>111</v>
    </nc>
    <odxf>
      <border outline="0">
        <top/>
      </border>
    </odxf>
    <ndxf>
      <border outline="0">
        <top style="thin">
          <color indexed="64"/>
        </top>
      </border>
    </ndxf>
  </rcc>
  <rcc rId="6061" sId="1" odxf="1" dxf="1">
    <oc r="A118">
      <v>109</v>
    </oc>
    <nc r="A118">
      <v>112</v>
    </nc>
    <odxf>
      <border outline="0">
        <top/>
      </border>
    </odxf>
    <ndxf>
      <border outline="0">
        <top style="thin">
          <color indexed="64"/>
        </top>
      </border>
    </ndxf>
  </rcc>
  <rcc rId="6062" sId="1" odxf="1" dxf="1">
    <oc r="A119">
      <v>110</v>
    </oc>
    <nc r="A119">
      <v>113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63" sId="1" odxf="1" dxf="1">
    <oc r="A120">
      <v>111</v>
    </oc>
    <nc r="A120">
      <v>114</v>
    </nc>
    <odxf>
      <border outline="0">
        <bottom style="medium">
          <color indexed="64"/>
        </bottom>
      </border>
    </odxf>
    <ndxf>
      <border outline="0">
        <bottom/>
      </border>
    </ndxf>
  </rcc>
  <rcc rId="6064" sId="1" odxf="1" dxf="1">
    <oc r="A121">
      <v>112</v>
    </oc>
    <nc r="A121">
      <v>115</v>
    </nc>
    <odxf>
      <border outline="0">
        <top/>
      </border>
    </odxf>
    <ndxf>
      <border outline="0">
        <top style="thin">
          <color indexed="64"/>
        </top>
      </border>
    </ndxf>
  </rcc>
  <rcc rId="6065" sId="1" odxf="1" dxf="1">
    <oc r="A122">
      <v>113</v>
    </oc>
    <nc r="A122">
      <v>116</v>
    </nc>
    <odxf>
      <border outline="0">
        <top/>
      </border>
    </odxf>
    <ndxf>
      <border outline="0">
        <top style="medium">
          <color indexed="64"/>
        </top>
      </border>
    </ndxf>
  </rcc>
  <rcc rId="6066" sId="1" odxf="1" dxf="1">
    <oc r="A123">
      <v>114</v>
    </oc>
    <nc r="A123">
      <v>117</v>
    </nc>
    <odxf>
      <border outline="0">
        <bottom style="medium">
          <color indexed="64"/>
        </bottom>
      </border>
    </odxf>
    <ndxf>
      <border outline="0">
        <bottom/>
      </border>
    </ndxf>
  </rcc>
  <rcc rId="6067" sId="1" odxf="1" dxf="1">
    <oc r="A124">
      <v>115</v>
    </oc>
    <nc r="A124">
      <v>118</v>
    </nc>
    <odxf>
      <border outline="0">
        <top/>
      </border>
    </odxf>
    <ndxf>
      <border outline="0">
        <top style="thin">
          <color indexed="64"/>
        </top>
      </border>
    </ndxf>
  </rcc>
  <rcc rId="6068" sId="1" odxf="1" dxf="1">
    <oc r="A125">
      <v>115</v>
    </oc>
    <nc r="A125">
      <v>119</v>
    </nc>
    <odxf>
      <border outline="0">
        <top/>
      </border>
    </odxf>
    <ndxf>
      <border outline="0">
        <top style="medium">
          <color indexed="64"/>
        </top>
      </border>
    </ndxf>
  </rcc>
  <rcc rId="6069" sId="1" odxf="1" dxf="1">
    <oc r="A126">
      <v>116</v>
    </oc>
    <nc r="A126">
      <v>120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70" sId="1" odxf="1" dxf="1">
    <oc r="A127">
      <v>117</v>
    </oc>
    <nc r="A127">
      <v>121</v>
    </nc>
    <odxf>
      <border outline="0">
        <top/>
      </border>
    </odxf>
    <ndxf>
      <border outline="0">
        <top style="thin">
          <color indexed="64"/>
        </top>
      </border>
    </ndxf>
  </rcc>
  <rcc rId="6071" sId="1" odxf="1" dxf="1">
    <oc r="A128">
      <v>118</v>
    </oc>
    <nc r="A128">
      <v>122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72" sId="1" odxf="1" dxf="1">
    <oc r="A129">
      <v>119</v>
    </oc>
    <nc r="A129">
      <v>123</v>
    </nc>
    <odxf>
      <border outline="0">
        <bottom style="medium">
          <color indexed="64"/>
        </bottom>
      </border>
    </odxf>
    <ndxf>
      <border outline="0">
        <bottom/>
      </border>
    </ndxf>
  </rcc>
  <rcc rId="6073" sId="1">
    <oc r="A130">
      <v>120</v>
    </oc>
    <nc r="A130">
      <v>124</v>
    </nc>
  </rcc>
  <rcc rId="6074" sId="1" odxf="1" dxf="1">
    <oc r="A131">
      <v>121</v>
    </oc>
    <nc r="A131">
      <v>125</v>
    </nc>
    <odxf>
      <border outline="0">
        <top/>
      </border>
    </odxf>
    <ndxf>
      <border outline="0">
        <top style="medium">
          <color indexed="64"/>
        </top>
      </border>
    </ndxf>
  </rcc>
  <rcc rId="6075" sId="1" odxf="1" dxf="1">
    <oc r="A132">
      <v>122</v>
    </oc>
    <nc r="A132">
      <v>126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76" sId="1" odxf="1" dxf="1">
    <oc r="A133">
      <v>123</v>
    </oc>
    <nc r="A133">
      <v>127</v>
    </nc>
    <odxf>
      <border outline="0">
        <top/>
      </border>
    </odxf>
    <ndxf>
      <border outline="0">
        <top style="thin">
          <color indexed="64"/>
        </top>
      </border>
    </ndxf>
  </rcc>
  <rcc rId="6077" sId="1" odxf="1" dxf="1">
    <oc r="A134">
      <v>124</v>
    </oc>
    <nc r="A134">
      <v>128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78" sId="1" odxf="1" dxf="1">
    <oc r="A135">
      <v>125</v>
    </oc>
    <nc r="A135">
      <v>129</v>
    </nc>
    <odxf>
      <border outline="0">
        <bottom style="medium">
          <color indexed="64"/>
        </bottom>
      </border>
    </odxf>
    <ndxf>
      <border outline="0">
        <bottom/>
      </border>
    </ndxf>
  </rcc>
  <rcc rId="6079" sId="1">
    <oc r="A136">
      <v>126</v>
    </oc>
    <nc r="A136">
      <v>130</v>
    </nc>
  </rcc>
  <rcc rId="6080" sId="1" odxf="1" dxf="1">
    <oc r="A137">
      <v>127</v>
    </oc>
    <nc r="A137">
      <v>131</v>
    </nc>
    <odxf>
      <border outline="0">
        <top/>
      </border>
    </odxf>
    <ndxf>
      <border outline="0">
        <top style="medium">
          <color indexed="64"/>
        </top>
      </border>
    </ndxf>
  </rcc>
  <rcc rId="6081" sId="1" odxf="1" dxf="1">
    <oc r="A138">
      <v>128</v>
    </oc>
    <nc r="A138">
      <v>132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82" sId="1" odxf="1" dxf="1">
    <oc r="A139">
      <v>129</v>
    </oc>
    <nc r="A139">
      <v>133</v>
    </nc>
    <odxf>
      <border outline="0">
        <top/>
      </border>
    </odxf>
    <ndxf>
      <border outline="0">
        <top style="thin">
          <color indexed="64"/>
        </top>
      </border>
    </ndxf>
  </rcc>
  <rcc rId="6083" sId="1" odxf="1" dxf="1">
    <oc r="A140">
      <v>130</v>
    </oc>
    <nc r="A140">
      <v>134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84" sId="1" odxf="1" dxf="1">
    <oc r="A141">
      <v>131</v>
    </oc>
    <nc r="A141">
      <v>135</v>
    </nc>
    <odxf>
      <border outline="0">
        <bottom style="medium">
          <color indexed="64"/>
        </bottom>
      </border>
    </odxf>
    <ndxf>
      <border outline="0">
        <bottom/>
      </border>
    </ndxf>
  </rcc>
  <rcc rId="6085" sId="1">
    <oc r="A142">
      <v>132</v>
    </oc>
    <nc r="A142">
      <v>136</v>
    </nc>
  </rcc>
  <rcc rId="6086" sId="1" odxf="1" dxf="1">
    <oc r="A143">
      <v>133</v>
    </oc>
    <nc r="A143">
      <v>137</v>
    </nc>
    <odxf>
      <border outline="0">
        <top/>
      </border>
    </odxf>
    <ndxf>
      <border outline="0">
        <top style="medium">
          <color indexed="64"/>
        </top>
      </border>
    </ndxf>
  </rcc>
  <rcc rId="6087" sId="1" odxf="1" dxf="1">
    <oc r="A144">
      <v>134</v>
    </oc>
    <nc r="A144">
      <v>138</v>
    </nc>
    <odxf>
      <border outline="0">
        <top style="thin">
          <color indexed="64"/>
        </top>
        <bottom style="medium">
          <color indexed="64"/>
        </bottom>
      </border>
    </odxf>
    <ndxf>
      <border outline="0">
        <top/>
        <bottom/>
      </border>
    </ndxf>
  </rcc>
  <rcc rId="6088" sId="1" odxf="1" dxf="1">
    <oc r="A145">
      <v>135</v>
    </oc>
    <nc r="A145">
      <v>139</v>
    </nc>
    <odxf>
      <border outline="0">
        <top/>
      </border>
    </odxf>
    <ndxf>
      <border outline="0">
        <top style="thin">
          <color indexed="64"/>
        </top>
      </border>
    </ndxf>
  </rcc>
  <rcc rId="6089" sId="1" odxf="1" dxf="1">
    <oc r="A146">
      <v>136</v>
    </oc>
    <nc r="A146">
      <v>140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6090" sId="1" odxf="1" dxf="1">
    <oc r="A147">
      <v>137</v>
    </oc>
    <nc r="A147">
      <v>141</v>
    </nc>
    <odxf>
      <border outline="0">
        <bottom style="medium">
          <color indexed="64"/>
        </bottom>
      </border>
    </odxf>
    <ndxf>
      <border outline="0">
        <bottom/>
      </border>
    </ndxf>
  </rcc>
  <rcc rId="6091" sId="1">
    <oc r="A148">
      <v>138</v>
    </oc>
    <nc r="A148">
      <v>142</v>
    </nc>
  </rcc>
  <rcc rId="6092" sId="1" odxf="1" dxf="1">
    <oc r="A149">
      <v>139</v>
    </oc>
    <nc r="A149">
      <v>143</v>
    </nc>
    <odxf>
      <border outline="0">
        <top/>
      </border>
    </odxf>
    <ndxf>
      <border outline="0">
        <top style="medium">
          <color indexed="64"/>
        </top>
      </border>
    </ndxf>
  </rcc>
  <rcc rId="6093" sId="1">
    <nc r="B22" t="inlineStr">
      <is>
        <t>Краснодарский край</t>
      </is>
    </nc>
  </rcc>
  <rcc rId="6094" sId="1">
    <nc r="C22" t="inlineStr">
      <is>
        <t>ООО "Майкопская ТЭЦ"</t>
      </is>
    </nc>
  </rcc>
  <rcc rId="6095" sId="1" numFmtId="34">
    <nc r="H22">
      <v>6.8049999999999997</v>
    </nc>
  </rcc>
  <rcc rId="6096" sId="1" odxf="1" dxf="1">
    <nc r="D22">
      <f>SUM(E22:I22)</f>
    </nc>
    <odxf>
      <border outline="0">
        <top/>
      </border>
    </odxf>
    <ndxf>
      <border outline="0">
        <top style="medium">
          <color indexed="64"/>
        </top>
      </border>
    </ndxf>
  </rcc>
  <rcc rId="6097" sId="1" numFmtId="34">
    <nc r="N22">
      <v>0.01</v>
    </nc>
  </rcc>
  <rcv guid="{36B840EE-48CB-4C76-9357-A103560BC3F6}" action="delete"/>
  <rdn rId="0" localSheetId="1" customView="1" name="Z_36B840EE_48CB_4C76_9357_A103560BC3F6_.wvu.FilterData" hidden="1" oldHidden="1">
    <formula>'10.19'!$A$6:$N$149</formula>
    <oldFormula>'10.19'!$A$6:$N$149</oldFormula>
  </rdn>
  <rcv guid="{36B840EE-48CB-4C76-9357-A103560BC3F6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99" sId="1">
    <nc r="B150" t="inlineStr">
      <is>
        <t>Ставропольский край</t>
      </is>
    </nc>
  </rcc>
  <rcc rId="6100" sId="1">
    <nc r="C150" t="inlineStr">
      <is>
        <t>ПАО "МРСК Северного Кавказа"</t>
      </is>
    </nc>
  </rcc>
  <rcc rId="6101" sId="1">
    <nc r="B151" t="inlineStr">
      <is>
        <t>Ставропольский край</t>
      </is>
    </nc>
  </rcc>
  <rcc rId="6102" sId="1">
    <nc r="B152" t="inlineStr">
      <is>
        <t>Ставропольский край</t>
      </is>
    </nc>
  </rcc>
  <rcc rId="6103" sId="1">
    <nc r="B153" t="inlineStr">
      <is>
        <t>Ставропольский край</t>
      </is>
    </nc>
  </rcc>
  <rcc rId="6104" sId="1">
    <nc r="B154" t="inlineStr">
      <is>
        <t>Ставропольский край</t>
      </is>
    </nc>
  </rcc>
  <rcc rId="6105" sId="1">
    <nc r="C151" t="inlineStr">
      <is>
        <t>АО "Ессентукская сетевая компания"</t>
      </is>
    </nc>
  </rcc>
  <rcc rId="6106" sId="1">
    <nc r="C152" t="inlineStr">
      <is>
        <t>ООО "КЭУК"</t>
      </is>
    </nc>
  </rcc>
  <rcc rId="6107" sId="1">
    <nc r="C153" t="inlineStr">
      <is>
        <t>АО "Горэлектросеть"</t>
      </is>
    </nc>
  </rcc>
  <rcc rId="6108" sId="1">
    <nc r="C154" t="inlineStr">
      <is>
        <t>ООО "ГГЭС"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09" sId="1" odxf="1" dxf="1">
    <nc r="A150">
      <v>144</v>
    </nc>
    <odxf>
      <alignment horizontal="general" vertical="bottom" readingOrder="0"/>
      <border outline="0">
        <left/>
        <right/>
        <top/>
        <bottom/>
      </border>
    </odxf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110" sId="1" odxf="1" dxf="1">
    <nc r="A151">
      <v>145</v>
    </nc>
    <odxf>
      <alignment horizontal="general" vertical="bottom" readingOrder="0"/>
      <border outline="0">
        <left/>
        <right/>
        <top/>
        <bottom/>
      </border>
    </odxf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111" sId="1" odxf="1" dxf="1">
    <nc r="A152">
      <v>146</v>
    </nc>
    <odxf>
      <alignment horizontal="general" vertical="bottom" readingOrder="0"/>
      <border outline="0">
        <left/>
        <right/>
        <top/>
        <bottom/>
      </border>
    </odxf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112" sId="1" odxf="1" dxf="1">
    <nc r="A153">
      <v>147</v>
    </nc>
    <odxf>
      <alignment horizontal="general" vertical="bottom" readingOrder="0"/>
      <border outline="0">
        <left/>
        <right/>
        <top/>
        <bottom/>
      </border>
    </odxf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6113" sId="1" odxf="1" dxf="1">
    <nc r="A154">
      <v>148</v>
    </nc>
    <odxf>
      <alignment horizontal="general" vertical="bottom" readingOrder="0"/>
      <border outline="0">
        <left/>
        <right/>
        <top/>
        <bottom/>
      </border>
    </odxf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ndxf>
  </rcc>
  <rcc rId="6114" sId="1" odxf="1" dxf="1">
    <nc r="D150">
      <f>SUM(E150:H150)</f>
    </nc>
    <odxf>
      <numFmt numFmtId="0" formatCode="General"/>
      <border outline="0">
        <left/>
        <right/>
        <top/>
        <bottom/>
      </border>
    </odxf>
    <ndxf>
      <numFmt numFmtId="167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E15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F15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150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H150" start="0" length="0">
    <dxf>
      <font>
        <sz val="11"/>
        <color theme="1"/>
        <name val="Times New Roman"/>
        <scheme val="none"/>
      </font>
      <numFmt numFmtId="0" formatCode="General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15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15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K15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L15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M150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N150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115" sId="1" odxf="1" dxf="1">
    <nc r="D151">
      <f>SUM(E151:H151)</f>
    </nc>
    <odxf>
      <numFmt numFmtId="168" formatCode="_-* #,##0.000\ _₽_-;\-* #,##0.000\ _₽_-;_-* &quot;-&quot;???\ _₽_-;_-@_-"/>
      <border outline="0">
        <left/>
        <right/>
        <top/>
        <bottom/>
      </border>
    </odxf>
    <ndxf>
      <numFmt numFmtId="167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E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F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H151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K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L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M151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N151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116" sId="1" odxf="1" dxf="1">
    <nc r="D152">
      <f>SUM(E152:H152)</f>
    </nc>
    <odxf>
      <numFmt numFmtId="168" formatCode="_-* #,##0.000\ _₽_-;\-* #,##0.000\ _₽_-;_-* &quot;-&quot;???\ _₽_-;_-@_-"/>
      <border outline="0">
        <left/>
        <right/>
        <top/>
        <bottom/>
      </border>
    </odxf>
    <ndxf>
      <numFmt numFmtId="167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E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F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H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K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L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M152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N152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117" sId="1" odxf="1" dxf="1">
    <nc r="D153">
      <f>SUM(E153:H153)</f>
    </nc>
    <odxf>
      <numFmt numFmtId="0" formatCode="General"/>
      <border outline="0">
        <left/>
        <right/>
        <top/>
        <bottom/>
      </border>
    </odxf>
    <ndxf>
      <numFmt numFmtId="167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E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F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H153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K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L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M153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N153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6118" sId="1" odxf="1" dxf="1">
    <nc r="D154">
      <f>SUM(E154:H154)</f>
    </nc>
    <odxf>
      <numFmt numFmtId="168" formatCode="_-* #,##0.000\ _₽_-;\-* #,##0.000\ _₽_-;_-* &quot;-&quot;???\ _₽_-;_-@_-"/>
      <border outline="0">
        <left/>
        <right/>
        <top/>
        <bottom/>
      </border>
    </odxf>
    <ndxf>
      <numFmt numFmtId="167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1" sqref="E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F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G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H154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I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J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K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L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M154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1" sqref="N154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D136:N136" start="0" length="0">
    <dxf>
      <border>
        <top style="thin">
          <color indexed="64"/>
        </top>
      </border>
    </dxf>
  </rfmt>
  <rfmt sheetId="1" sqref="N136:N154" start="0" length="0">
    <dxf>
      <border>
        <right style="thin">
          <color indexed="64"/>
        </right>
      </border>
    </dxf>
  </rfmt>
  <rfmt sheetId="1" sqref="D154:N154" start="0" length="0">
    <dxf>
      <border>
        <bottom style="thin">
          <color indexed="64"/>
        </bottom>
      </border>
    </dxf>
  </rfmt>
  <rfmt sheetId="1" sqref="D136:N15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134:D134" start="0" length="0">
    <dxf>
      <border>
        <top style="thin">
          <color indexed="64"/>
        </top>
      </border>
    </dxf>
  </rfmt>
  <rfmt sheetId="1" sqref="A154:D154" start="0" length="0">
    <dxf>
      <border>
        <bottom style="thin">
          <color indexed="64"/>
        </bottom>
      </border>
    </dxf>
  </rfmt>
  <rfmt sheetId="1" sqref="A134:D15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cc rId="6119" sId="1">
    <nc r="H150">
      <v>33.155999999999999</v>
    </nc>
  </rcc>
  <rcc rId="6120" sId="1">
    <nc r="G150">
      <v>426.64100000000002</v>
    </nc>
  </rcc>
  <rcc rId="6121" sId="1">
    <nc r="N150">
      <v>4.7E-2</v>
    </nc>
  </rcc>
  <rcc rId="6122" sId="1">
    <nc r="M150">
      <v>0.60599999999999998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3" sId="1">
    <nc r="G154">
      <v>15.507999999999999</v>
    </nc>
  </rcc>
  <rcc rId="6124" sId="1">
    <nc r="H154">
      <v>8.8019999999999996</v>
    </nc>
  </rcc>
  <rcc rId="6125" sId="1">
    <nc r="M154">
      <v>2.1999999999999999E-2</v>
    </nc>
  </rcc>
  <rcc rId="6126" sId="1">
    <nc r="N154">
      <v>0.11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27" sId="1">
    <nc r="N152">
      <v>1.9E-2</v>
    </nc>
  </rcc>
  <rcc rId="6128" sId="1">
    <nc r="H152">
      <v>13.55</v>
    </nc>
  </rcc>
  <rcc rId="6129" sId="1">
    <nc r="H151">
      <v>19.689</v>
    </nc>
  </rcc>
  <rcc rId="6130" sId="1">
    <nc r="N151">
      <v>2.8000000000000001E-2</v>
    </nc>
  </rcc>
  <rcc rId="6131" sId="1">
    <nc r="M151">
      <v>2.8000000000000001E-2</v>
    </nc>
  </rcc>
  <rcc rId="6132" sId="1">
    <nc r="G151">
      <v>19.202000000000002</v>
    </nc>
  </rcc>
  <rcc rId="6133" sId="1">
    <nc r="M153">
      <v>0.09</v>
    </nc>
  </rcc>
  <rcc rId="6134" sId="1">
    <nc r="G153">
      <v>56.656999999999996</v>
    </nc>
  </rcc>
  <rcc rId="6135" sId="1">
    <oc r="H154">
      <v>8.8019999999999996</v>
    </oc>
    <nc r="H154">
      <v>8.0820000000000007</v>
    </nc>
  </rcc>
  <rcc rId="6136" sId="1">
    <nc r="G152">
      <v>15.372</v>
    </nc>
  </rcc>
  <rcc rId="6137" sId="1">
    <nc r="M152">
      <v>2.1999999999999999E-2</v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8" sId="1">
    <oc r="G151">
      <v>19.202000000000002</v>
    </oc>
    <nc r="G151">
      <v>21.972999999999999</v>
    </nc>
  </rcc>
  <rcc rId="6139" sId="1">
    <oc r="H151">
      <v>19.689</v>
    </oc>
    <nc r="H151">
      <v>16.917999999999999</v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0" sId="1">
    <oc r="C135" t="inlineStr">
      <is>
        <t>АО "С-ДОК"</t>
      </is>
    </oc>
    <nc r="C135" t="inlineStr">
      <is>
        <t>ПАО «МРСК Северо-Запада»</t>
      </is>
    </nc>
  </rcc>
  <rcc rId="6141" sId="1">
    <oc r="C136" t="inlineStr">
      <is>
        <t>АО "С-ДОК"(потери)</t>
      </is>
    </oc>
    <nc r="C136" t="inlineStr">
      <is>
        <t>ПАО «МРСК Северо-Запада»</t>
      </is>
    </nc>
  </rcc>
  <rcv guid="{001A80F2-4A1F-4F95-949B-9B4E8BBD4BE3}" action="delete"/>
  <rdn rId="0" localSheetId="1" customView="1" name="Z_001A80F2_4A1F_4F95_949B_9B4E8BBD4BE3_.wvu.FilterData" hidden="1" oldHidden="1">
    <formula>'10.19'!$A$6:$N$154</formula>
    <oldFormula>'10.19'!$A$6:$N$149</oldFormula>
  </rdn>
  <rcv guid="{001A80F2-4A1F-4F95-949B-9B4E8BBD4BE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39" sId="1">
    <nc r="G110">
      <v>1.08</v>
    </nc>
  </rcc>
  <rcc rId="5840" sId="1">
    <nc r="H109">
      <v>2.976</v>
    </nc>
  </rcc>
  <rcc rId="5841" sId="1">
    <nc r="G106">
      <v>27.992000000000001</v>
    </nc>
  </rcc>
  <rcc rId="5842" sId="1">
    <nc r="H106">
      <v>9.6150000000000002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35:C136">
    <dxf>
      <fill>
        <patternFill patternType="none">
          <bgColor auto="1"/>
        </patternFill>
      </fill>
    </dxf>
  </rfmt>
  <rcc rId="6143" sId="1" numFmtId="34">
    <nc r="G7">
      <v>4.2149999999999999</v>
    </nc>
  </rcc>
  <rcc rId="6144" sId="1" numFmtId="34">
    <nc r="H7">
      <v>7.6790000000000003</v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45" sId="1">
    <nc r="E149">
      <v>6215.4629999999997</v>
    </nc>
  </rcc>
  <rcc rId="6146" sId="1" numFmtId="34">
    <oc r="N22">
      <v>0.01</v>
    </oc>
    <nc r="N22"/>
  </rcc>
  <rcc rId="6147" sId="1">
    <oc r="M129">
      <v>0.14499999999999999</v>
    </oc>
    <nc r="M129"/>
  </rcc>
  <rcc rId="6148" sId="1">
    <oc r="J130">
      <f>SUM(K130:N130)</f>
    </oc>
    <nc r="J130"/>
  </rcc>
  <rcc rId="6149" sId="1">
    <oc r="K130">
      <v>5.0000000000000001E-3</v>
    </oc>
    <nc r="K130"/>
  </rcc>
  <rcc rId="6150" sId="1">
    <oc r="L130">
      <v>7.0000000000000001E-3</v>
    </oc>
    <nc r="L130"/>
  </rcc>
  <rcc rId="6151" sId="1">
    <oc r="M130">
      <v>1.9E-2</v>
    </oc>
    <nc r="M130"/>
  </rcc>
  <rcc rId="6152" sId="1">
    <oc r="N130">
      <v>1.2E-2</v>
    </oc>
    <nc r="N130"/>
  </rcc>
  <rcc rId="6153" sId="1">
    <oc r="N131">
      <v>5.0000000000000001E-3</v>
    </oc>
    <nc r="N131"/>
  </rcc>
  <rcc rId="6154" sId="1">
    <oc r="M150">
      <v>0.60599999999999998</v>
    </oc>
    <nc r="M150"/>
  </rcc>
  <rcc rId="6155" sId="1">
    <oc r="N150">
      <v>4.7E-2</v>
    </oc>
    <nc r="N150"/>
  </rcc>
  <rcc rId="6156" sId="1">
    <oc r="M151">
      <v>2.8000000000000001E-2</v>
    </oc>
    <nc r="M151"/>
  </rcc>
  <rcc rId="6157" sId="1">
    <oc r="N151">
      <v>2.8000000000000001E-2</v>
    </oc>
    <nc r="N151"/>
  </rcc>
  <rcc rId="6158" sId="1">
    <oc r="M152">
      <v>2.1999999999999999E-2</v>
    </oc>
    <nc r="M152"/>
  </rcc>
  <rcc rId="6159" sId="1">
    <oc r="N152">
      <v>1.9E-2</v>
    </oc>
    <nc r="N152"/>
  </rcc>
  <rcc rId="6160" sId="1">
    <oc r="M153">
      <v>0.09</v>
    </oc>
    <nc r="M153"/>
  </rcc>
  <rcc rId="6161" sId="1">
    <oc r="M154">
      <v>2.1999999999999999E-2</v>
    </oc>
    <nc r="M154"/>
  </rcc>
  <rcc rId="6162" sId="1">
    <oc r="N154">
      <v>0.11</v>
    </oc>
    <nc r="N154"/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63" sId="1">
    <nc r="G77">
      <v>4.8899999999999997</v>
    </nc>
  </rcc>
  <rcc rId="6164" sId="1">
    <nc r="H77">
      <v>1.081</v>
    </nc>
  </rcc>
  <rcc rId="6165" sId="1">
    <nc r="G78">
      <v>3.6999999999999998E-2</v>
    </nc>
  </rcc>
  <rcc rId="6166" sId="1">
    <nc r="H78">
      <v>0.11600000000000001</v>
    </nc>
  </rcc>
  <rcc rId="6167" sId="1">
    <nc r="E79">
      <v>2.59</v>
    </nc>
  </rcc>
  <rcc rId="6168" sId="1">
    <nc r="G79">
      <v>10.534000000000001</v>
    </nc>
  </rcc>
  <rcc rId="6169" sId="1">
    <nc r="H79">
      <v>50.584000000000003</v>
    </nc>
  </rcc>
  <rcc rId="6170" sId="1">
    <nc r="I79">
      <v>1.48</v>
    </nc>
  </rcc>
  <rcc rId="6171" sId="1">
    <nc r="G80">
      <v>4.2089999999999996</v>
    </nc>
  </rcc>
  <rcc rId="6172" sId="1">
    <nc r="H80">
      <v>4.0599999999999996</v>
    </nc>
  </rcc>
  <rcc rId="6173" sId="1">
    <nc r="G81">
      <v>87.032000000000011</v>
    </nc>
  </rcc>
  <rcc rId="6174" sId="1">
    <nc r="H81">
      <v>190.643</v>
    </nc>
  </rcc>
  <rcc rId="6175" sId="1">
    <nc r="G82">
      <v>7.9480000000000004</v>
    </nc>
  </rcc>
  <rcc rId="6176" sId="1">
    <nc r="H82">
      <v>1.885</v>
    </nc>
  </rcc>
  <rcc rId="6177" sId="1">
    <nc r="E83">
      <v>1.9</v>
    </nc>
  </rcc>
  <rcc rId="6178" sId="1">
    <nc r="H84">
      <v>4.1000000000000002E-2</v>
    </nc>
  </rcc>
  <rcc rId="6179" sId="1">
    <nc r="G85">
      <v>1.532</v>
    </nc>
  </rcc>
  <rcc rId="6180" sId="1">
    <nc r="H85">
      <v>1.6</v>
    </nc>
  </rcc>
  <rcc rId="6181" sId="1">
    <nc r="E86">
      <v>0.01</v>
    </nc>
  </rcc>
  <rcc rId="6182" sId="1">
    <nc r="H87">
      <v>1.734</v>
    </nc>
  </rcc>
  <rcc rId="6183" sId="1">
    <nc r="G88">
      <v>1.8169999999999999</v>
    </nc>
  </rcc>
  <rcc rId="6184" sId="1">
    <nc r="H88">
      <v>0.15</v>
    </nc>
  </rcc>
  <rcc rId="6185" sId="1">
    <nc r="G89">
      <v>7.2190000000000003</v>
    </nc>
  </rcc>
  <rcc rId="6186" sId="1" numFmtId="4">
    <nc r="H89">
      <v>7.5</v>
    </nc>
  </rcc>
  <rcc rId="6187" sId="1">
    <nc r="G90">
      <v>160.99600000000001</v>
    </nc>
  </rcc>
  <rcc rId="6188" sId="1">
    <nc r="H90">
      <v>0.82099999999999995</v>
    </nc>
  </rcc>
  <rcc rId="6189" sId="1">
    <nc r="G91">
      <v>0.26600000000000001</v>
    </nc>
  </rcc>
  <rcc rId="6190" sId="1">
    <nc r="H91">
      <v>2.1229999999999998</v>
    </nc>
  </rcc>
  <rcc rId="6191" sId="1">
    <nc r="G92">
      <v>3.3</v>
    </nc>
  </rcc>
  <rcc rId="6192" sId="1">
    <nc r="H92">
      <v>4.8</v>
    </nc>
  </rcc>
  <rcc rId="6193" sId="1" numFmtId="4">
    <nc r="H93">
      <v>14.534000000000001</v>
    </nc>
  </rcc>
  <rcc rId="6194" sId="1">
    <nc r="E94">
      <v>4.8490000000000002</v>
    </nc>
  </rcc>
  <rcc rId="6195" sId="1">
    <nc r="H95">
      <v>4.5110000000000001</v>
    </nc>
  </rcc>
  <rcc rId="6196" sId="1">
    <nc r="H96">
      <v>2.6720000000000002</v>
    </nc>
  </rcc>
  <rcc rId="6197" sId="1">
    <nc r="G97">
      <v>55.151999999999994</v>
    </nc>
  </rcc>
  <rcc rId="6198" sId="1">
    <nc r="H97">
      <v>0.40500000000000003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99" sId="1">
    <oc r="E137">
      <v>2.9980000000000002</v>
    </oc>
    <nc r="E137"/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00" sId="1" odxf="1" dxf="1">
    <nc r="G29">
      <v>1.485000000000001</v>
    </nc>
    <odxf>
      <font>
        <color auto="1"/>
      </font>
      <fill>
        <patternFill patternType="none">
          <bgColor indexed="65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1"/>
    </odxf>
    <ndxf>
      <font>
        <sz val="11"/>
        <color theme="1"/>
        <name val="Times New Roman"/>
        <scheme val="none"/>
      </font>
      <fill>
        <patternFill patternType="solid">
          <bgColor theme="7" tint="0.59999389629810485"/>
        </patternFill>
      </fill>
      <alignment horizontal="general" vertical="bottom" readingOrder="0"/>
      <border outline="0">
        <left/>
        <right/>
        <bottom/>
      </border>
      <protection locked="0"/>
    </ndxf>
  </rcc>
  <rcc rId="6201" sId="1" odxf="1" dxf="1">
    <nc r="H29">
      <v>0.92700000000000049</v>
    </nc>
    <odxf>
      <font>
        <color auto="1"/>
      </font>
      <numFmt numFmtId="167" formatCode="_-* #,##0.000\ _₽_-;\-* #,##0.000\ _₽_-;_-* &quot;-&quot;??\ _₽_-;_-@_-"/>
      <fill>
        <patternFill patternType="none">
          <bgColor indexed="65"/>
        </patternFill>
      </fill>
      <alignment horizontal="center" vertical="center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  <protection locked="1"/>
    </odxf>
    <ndxf>
      <font>
        <sz val="11"/>
        <color theme="1"/>
        <name val="Times New Roman"/>
        <scheme val="none"/>
      </font>
      <numFmt numFmtId="0" formatCode="General"/>
      <fill>
        <patternFill patternType="solid">
          <bgColor theme="7" tint="0.59999389629810485"/>
        </patternFill>
      </fill>
      <alignment horizontal="general" vertical="bottom" readingOrder="0"/>
      <border outline="0">
        <left/>
        <right/>
        <bottom/>
      </border>
      <protection locked="0"/>
    </ndxf>
  </rcc>
  <rcc rId="6202" sId="1" odxf="1" s="1" dxf="1" numFmtId="34">
    <nc r="M29">
      <v>2E-3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odxf>
    <ndxf>
      <font>
        <sz val="11"/>
        <color theme="1"/>
        <name val="Times New Roman"/>
        <scheme val="none"/>
      </font>
      <numFmt numFmtId="172" formatCode="_-* #,##0.000_р_._-;\-* #,##0.000_р_._-;_-* &quot;-&quot;??_р_._-;_-@_-"/>
      <fill>
        <patternFill patternType="solid">
          <bgColor theme="7" tint="0.59999389629810485"/>
        </patternFill>
      </fill>
      <alignment horizontal="center" vertical="center" readingOrder="0"/>
      <border outline="0">
        <left style="thin">
          <color theme="0"/>
        </left>
        <right/>
        <top style="thin">
          <color theme="0"/>
        </top>
        <bottom/>
      </border>
      <protection locked="0"/>
    </ndxf>
  </rcc>
  <rcc rId="6203" sId="1" odxf="1" s="1" dxf="1" numFmtId="34">
    <nc r="N29">
      <v>1E-3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medium">
          <color indexed="64"/>
        </right>
        <top/>
        <bottom style="thin">
          <color indexed="64"/>
        </bottom>
      </border>
    </odxf>
    <ndxf>
      <font>
        <sz val="11"/>
        <color theme="1"/>
        <name val="Times New Roman"/>
        <scheme val="none"/>
      </font>
      <numFmt numFmtId="172" formatCode="_-* #,##0.000_р_._-;\-* #,##0.000_р_._-;_-* &quot;-&quot;??_р_._-;_-@_-"/>
      <fill>
        <patternFill patternType="solid">
          <bgColor theme="7" tint="0.59999389629810485"/>
        </patternFill>
      </fill>
      <alignment horizontal="center" vertical="center" readingOrder="0"/>
      <border outline="0">
        <left style="thin">
          <color theme="0"/>
        </left>
        <right/>
        <top style="thin">
          <color theme="0"/>
        </top>
        <bottom/>
      </border>
      <protection locked="0"/>
    </ndxf>
  </rcc>
  <rcc rId="6204" sId="1" numFmtId="34">
    <nc r="H30">
      <v>5.1760000000000002</v>
    </nc>
  </rcc>
  <rcc rId="6205" sId="1">
    <nc r="N30">
      <v>2E-3</v>
    </nc>
  </rcc>
  <rcc rId="6206" sId="1" numFmtId="34">
    <nc r="H31">
      <v>1.6490000000000011</v>
    </nc>
  </rcc>
  <rcc rId="6207" sId="1">
    <nc r="N31">
      <v>2E-3</v>
    </nc>
  </rcc>
  <rcc rId="6208" sId="1" numFmtId="34">
    <nc r="G32">
      <v>3.6059999999999999</v>
    </nc>
  </rcc>
  <rcc rId="6209" sId="1">
    <nc r="M32">
      <v>3.0000000000000001E-3</v>
    </nc>
  </rcc>
  <rcc rId="6210" sId="1" numFmtId="34">
    <nc r="E33">
      <v>0.66900000000000004</v>
    </nc>
  </rcc>
  <rcc rId="6211" sId="1">
    <nc r="K33">
      <v>1E-3</v>
    </nc>
  </rcc>
  <rcc rId="6212" sId="1" numFmtId="34">
    <nc r="H33">
      <v>24.704000000000001</v>
    </nc>
  </rcc>
  <rcc rId="6213" sId="1">
    <nc r="N33">
      <v>3.6999999999999998E-2</v>
    </nc>
  </rcc>
  <rcc rId="6214" sId="1" numFmtId="34">
    <nc r="G33">
      <v>154.49700000000001</v>
    </nc>
  </rcc>
  <rcc rId="6215" sId="1">
    <nc r="M33">
      <v>0.223</v>
    </nc>
  </rcc>
  <rcc rId="6216" sId="1" numFmtId="34">
    <nc r="H23">
      <v>78.706000000000003</v>
    </nc>
  </rcc>
  <rcc rId="6217" sId="1" numFmtId="34">
    <nc r="N23">
      <v>0.11700000000000001</v>
    </nc>
  </rcc>
  <rcc rId="6218" sId="1" numFmtId="34">
    <nc r="M23">
      <v>0.23</v>
    </nc>
  </rcc>
  <rcc rId="6219" sId="1">
    <nc r="G23">
      <v>155.02500000000001</v>
    </nc>
  </rcc>
  <rcc rId="6220" sId="1" numFmtId="34">
    <nc r="E23">
      <v>971.08100000000002</v>
    </nc>
  </rcc>
  <rcc rId="6221" sId="1" numFmtId="34">
    <nc r="K23">
      <v>1.5349999999999999</v>
    </nc>
  </rcc>
  <rcc rId="6222" sId="1" numFmtId="34">
    <oc r="H22">
      <v>6.8049999999999997</v>
    </oc>
    <nc r="H22">
      <v>6.5830000000000002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3" sId="1" odxf="1" s="1" dxf="1">
    <nc r="E113">
      <v>5.6289999999999996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7" formatCode="_-* #,##0.000\ _₽_-;\-* #,##0.000\ _₽_-;_-* &quot;-&quot;??\ _₽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9"/>
        <color auto="1"/>
        <name val="Tahoma"/>
        <scheme val="none"/>
      </font>
      <numFmt numFmtId="0" formatCode="General"/>
      <alignment horizontal="general" readingOrder="0"/>
      <border outline="0">
        <left/>
        <right/>
        <top/>
        <bottom/>
      </border>
    </ndxf>
  </rcc>
  <rcc rId="6224" sId="1" numFmtId="34">
    <nc r="G113">
      <v>192.62100000000001</v>
    </nc>
  </rcc>
  <rcc rId="6225" sId="1" numFmtId="34">
    <nc r="H113">
      <v>54.9</v>
    </nc>
  </rcc>
  <rcc rId="6226" sId="1" numFmtId="34">
    <nc r="G114">
      <v>3.5720000000000001</v>
    </nc>
  </rcc>
  <rcc rId="6227" sId="1" numFmtId="34">
    <nc r="H114">
      <v>18.483000000000001</v>
    </nc>
  </rcc>
  <rcc rId="6228" sId="1" numFmtId="34">
    <nc r="H115">
      <v>3.569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29" sId="1" numFmtId="34">
    <nc r="G116">
      <v>7.0019999999999998</v>
    </nc>
  </rcc>
  <rcc rId="6230" sId="1" numFmtId="34">
    <nc r="G117">
      <v>4.78</v>
    </nc>
  </rcc>
  <rcc rId="6231" sId="1" numFmtId="34">
    <nc r="H118">
      <v>2.9830000000000001</v>
    </nc>
  </rcc>
  <rcc rId="6232" sId="1" numFmtId="34">
    <nc r="G119">
      <v>4.7839999999999998</v>
    </nc>
  </rcc>
  <rcc rId="6233" sId="1" numFmtId="34">
    <nc r="H120">
      <v>13.778</v>
    </nc>
  </rcc>
  <rcc rId="6234" sId="1" numFmtId="34">
    <nc r="H121">
      <v>2.0270000000000001</v>
    </nc>
  </rcc>
  <rcc rId="6235" sId="1" numFmtId="34">
    <nc r="G121">
      <v>5.1360000000000001</v>
    </nc>
  </rcc>
  <rcc rId="6236" sId="1" numFmtId="34">
    <nc r="G122">
      <v>11.202999999999999</v>
    </nc>
  </rcc>
  <rcc rId="6237" sId="1" numFmtId="34">
    <nc r="H123">
      <v>7.3769999999999998</v>
    </nc>
  </rcc>
  <rcc rId="6238" sId="1" numFmtId="34">
    <nc r="H124">
      <v>7.5629999999999997</v>
    </nc>
  </rcc>
  <rcc rId="6239" sId="1" numFmtId="34">
    <nc r="E124">
      <v>2.5459999999999998</v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0" sId="1" numFmtId="34">
    <nc r="G15">
      <v>3.6520000000000001</v>
    </nc>
  </rcc>
  <rcc rId="6241" sId="1" numFmtId="34">
    <nc r="H16">
      <v>17.814</v>
    </nc>
  </rcc>
  <rcc rId="6242" sId="1" numFmtId="34">
    <nc r="H17">
      <v>6.1109999999999998</v>
    </nc>
  </rcc>
  <rcc rId="6243" sId="1" numFmtId="34">
    <nc r="G18">
      <v>1.744</v>
    </nc>
  </rcc>
  <rcc rId="6244" sId="1" numFmtId="34">
    <nc r="H18">
      <v>2.4319999999999999</v>
    </nc>
  </rcc>
  <rcc rId="6245" sId="1" numFmtId="34">
    <nc r="H19">
      <v>14.936999999999999</v>
    </nc>
  </rcc>
  <rcc rId="6246" sId="1" numFmtId="34">
    <nc r="G16">
      <v>862.94399999999996</v>
    </nc>
  </rcc>
  <rcv guid="{5A10A035-A77B-48CD-ABAD-C7C1FB21827D}" action="delete"/>
  <rdn rId="0" localSheetId="1" customView="1" name="Z_5A10A035_A77B_48CD_ABAD_C7C1FB21827D_.wvu.FilterData" hidden="1" oldHidden="1">
    <formula>'10.19'!$A$6:$N$154</formula>
    <oldFormula>'10.19'!$A$6:$N$149</oldFormula>
  </rdn>
  <rcv guid="{5A10A035-A77B-48CD-ABAD-C7C1FB21827D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8" sId="1" numFmtId="34">
    <nc r="G47">
      <v>4484.201</v>
    </nc>
  </rcc>
  <rcc rId="6249" sId="1" numFmtId="34">
    <nc r="H47">
      <v>7331.2730000000001</v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0" sId="1" numFmtId="4">
    <nc r="G14">
      <v>360.24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43" sId="1">
    <oc r="G106">
      <v>27.992000000000001</v>
    </oc>
    <nc r="G106">
      <v>13.891</v>
    </nc>
  </rcc>
  <rcc rId="5844" sId="1">
    <oc r="H106">
      <v>9.6150000000000002</v>
    </oc>
    <nc r="H106">
      <v>4.7699999999999996</v>
    </nc>
  </rcc>
  <rcc rId="5845" sId="1">
    <oc r="H109">
      <v>2.976</v>
    </oc>
    <nc r="H109">
      <v>1.4430000000000001</v>
    </nc>
  </rcc>
  <rcc rId="5846" sId="1">
    <nc r="H107">
      <v>3.2090000000000001</v>
    </nc>
  </rcc>
  <rcc rId="5847" sId="1">
    <nc r="G107">
      <v>25.602</v>
    </nc>
  </rcc>
  <rcc rId="5848" sId="1">
    <nc r="F107">
      <v>3.3780000000000001</v>
    </nc>
  </rcc>
  <rcc rId="5849" sId="1">
    <nc r="H105">
      <v>29.888000000000002</v>
    </nc>
  </rcc>
  <rcc rId="5850" sId="1">
    <nc r="G105">
      <v>44.171999999999997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1" sId="1" numFmtId="4">
    <nc r="G13">
      <v>12.643000000000001</v>
    </nc>
  </rcc>
  <rcc rId="6252" sId="1" numFmtId="34">
    <nc r="E13">
      <v>451.6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53" sId="1" numFmtId="4">
    <oc r="G14">
      <v>360.24</v>
    </oc>
    <nc r="G14"/>
  </rcc>
  <rcc rId="6254" sId="1" numFmtId="34">
    <nc r="E14">
      <v>451.6</v>
    </nc>
  </rcc>
  <rcc rId="6255" sId="1" numFmtId="34">
    <oc r="E13">
      <v>451.6</v>
    </oc>
    <nc r="E13"/>
  </rcc>
  <rcc rId="6256" sId="1" odxf="1" dxf="1">
    <nc r="A155">
      <v>149</v>
    </nc>
    <ndxf>
      <alignment horizontal="right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7" sId="1" odxf="1" dxf="1">
    <nc r="B155" t="inlineStr">
      <is>
        <t>г.Москва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258" sId="1" odxf="1" dxf="1">
    <nc r="C155" t="inlineStr">
      <is>
        <t>АО "ОЭК"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D155" start="0" length="0">
    <dxf>
      <numFmt numFmtId="167" formatCode="_-* #,##0.000\ _₽_-;\-* #,##0.000\ _₽_-;_-* &quot;-&quot;??\ _₽_-;_-@_-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E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G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H155" start="0" length="0">
    <dxf>
      <font>
        <sz val="11"/>
        <color theme="1"/>
        <name val="Times New Roman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I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J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K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L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M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N15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6259" sId="1">
    <nc r="D155">
      <f>SUM(E155:H155)</f>
    </nc>
  </rcc>
  <rcc rId="6260" sId="1">
    <nc r="G155">
      <v>360.24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61" sId="1" numFmtId="34">
    <oc r="K23">
      <v>1.5349999999999999</v>
    </oc>
    <nc r="K23"/>
  </rcc>
  <rcc rId="6262" sId="1" numFmtId="34">
    <oc r="M23">
      <v>0.23</v>
    </oc>
    <nc r="M23"/>
  </rcc>
  <rcc rId="6263" sId="1" numFmtId="34">
    <oc r="N23">
      <v>0.11700000000000001</v>
    </oc>
    <nc r="N23"/>
  </rcc>
  <rcc rId="6264" sId="1" numFmtId="34">
    <oc r="M29">
      <v>2E-3</v>
    </oc>
    <nc r="M29"/>
  </rcc>
  <rcc rId="6265" sId="1" numFmtId="34">
    <oc r="N29">
      <v>1E-3</v>
    </oc>
    <nc r="N29"/>
  </rcc>
  <rcc rId="6266" sId="1">
    <oc r="N30">
      <v>2E-3</v>
    </oc>
    <nc r="N30"/>
  </rcc>
  <rcc rId="6267" sId="1">
    <oc r="N31">
      <v>2E-3</v>
    </oc>
    <nc r="N31"/>
  </rcc>
  <rcc rId="6268" sId="1">
    <oc r="M32">
      <v>3.0000000000000001E-3</v>
    </oc>
    <nc r="M32"/>
  </rcc>
  <rcc rId="6269" sId="1">
    <oc r="K33">
      <v>1E-3</v>
    </oc>
    <nc r="K33"/>
  </rcc>
  <rcc rId="6270" sId="1">
    <oc r="M33">
      <v>0.223</v>
    </oc>
    <nc r="M33"/>
  </rcc>
  <rcc rId="6271" sId="1">
    <oc r="N33">
      <v>3.6999999999999998E-2</v>
    </oc>
    <nc r="N33"/>
  </rcc>
  <rfmt sheetId="1" sqref="J21:N34">
    <dxf>
      <fill>
        <patternFill patternType="none">
          <bgColor auto="1"/>
        </patternFill>
      </fill>
    </dxf>
  </rfmt>
  <rfmt sheetId="1" sqref="A1:XFD1048576">
    <dxf>
      <fill>
        <patternFill patternType="none">
          <bgColor auto="1"/>
        </patternFill>
      </fill>
    </dxf>
  </rfmt>
  <rdn rId="0" localSheetId="1" customView="1" name="Z_FF343C21_E080_47C0_9227_5275C34E8AE9_.wvu.FilterData" hidden="1" oldHidden="1">
    <formula>'10.19'!$A$6:$N$155</formula>
  </rdn>
  <rcv guid="{FF343C21-E080-47C0-9227-5275C34E8AE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1" sId="1">
    <nc r="G108">
      <v>3.2240000000000002</v>
    </nc>
  </rcc>
</revisions>
</file>

<file path=xl/revisions/revisionLog5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0" sId="1">
    <nc r="D124">
      <f>SUM(E124:I124)</f>
    </nc>
  </rcc>
  <rcv guid="{001A80F2-4A1F-4F95-949B-9B4E8BBD4BE3}" action="delete"/>
  <rdn rId="0" localSheetId="1" customView="1" name="Z_001A80F2_4A1F_4F95_949B_9B4E8BBD4BE3_.wvu.FilterData" hidden="1" oldHidden="1">
    <formula>'08.19'!$A$6:$N$147</formula>
    <oldFormula>'08.19'!$A$6:$N$147</oldFormula>
  </rdn>
  <rcv guid="{001A80F2-4A1F-4F95-949B-9B4E8BBD4BE3}" action="add"/>
</revisions>
</file>

<file path=xl/revisions/revisionLog5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32" sId="1" numFmtId="19">
    <oc r="H2">
      <v>43709</v>
    </oc>
    <nc r="H2">
      <v>43739</v>
    </nc>
  </rcc>
  <rcc rId="5633" sId="1">
    <oc r="G8">
      <f>731.797+7.222</f>
    </oc>
    <nc r="G8"/>
  </rcc>
  <rcc rId="5634" sId="1" numFmtId="34">
    <oc r="H8">
      <v>1.458</v>
    </oc>
    <nc r="H8"/>
  </rcc>
  <rcc rId="5635" sId="1" numFmtId="34">
    <oc r="E9">
      <v>2.0609999999999999</v>
    </oc>
    <nc r="E9"/>
  </rcc>
  <rcc rId="5636" sId="1" numFmtId="34">
    <oc r="G9">
      <v>1.2370000000000001</v>
    </oc>
    <nc r="G9"/>
  </rcc>
  <rcc rId="5637" sId="1" numFmtId="34">
    <oc r="H9">
      <v>10.683999999999999</v>
    </oc>
    <nc r="H9"/>
  </rcc>
  <rcc rId="5638" sId="1" numFmtId="34">
    <oc r="G10">
      <v>1.1020000000000001</v>
    </oc>
    <nc r="G10"/>
  </rcc>
  <rcc rId="5639" sId="1" numFmtId="34">
    <oc r="G11">
      <v>9.5660000000000007</v>
    </oc>
    <nc r="G11"/>
  </rcc>
  <rcc rId="5640" sId="1" numFmtId="34">
    <oc r="H11">
      <v>0.63300000000000001</v>
    </oc>
    <nc r="H11"/>
  </rcc>
  <rcc rId="5641" sId="1" numFmtId="4">
    <oc r="G13">
      <v>11.993</v>
    </oc>
    <nc r="G13"/>
  </rcc>
  <rcc rId="5642" sId="1" numFmtId="34">
    <oc r="E14">
      <v>1008.8</v>
    </oc>
    <nc r="E14"/>
  </rcc>
  <rcc rId="5643" sId="1" numFmtId="34">
    <oc r="G15">
      <v>3.6749999999999998</v>
    </oc>
    <nc r="G15"/>
  </rcc>
  <rcc rId="5644" sId="1" numFmtId="34">
    <oc r="G16">
      <v>836.94299999999998</v>
    </oc>
    <nc r="G16"/>
  </rcc>
  <rcc rId="5645" sId="1" numFmtId="34">
    <oc r="H16">
      <v>16.870999999999999</v>
    </oc>
    <nc r="H16"/>
  </rcc>
  <rcc rId="5646" sId="1" numFmtId="34">
    <oc r="H17">
      <v>5.9480000000000004</v>
    </oc>
    <nc r="H17"/>
  </rcc>
  <rcc rId="5647" sId="1" numFmtId="34">
    <oc r="G18">
      <v>1.6870000000000001</v>
    </oc>
    <nc r="G18"/>
  </rcc>
  <rcc rId="5648" sId="1" numFmtId="34">
    <oc r="H18">
      <v>2.38</v>
    </oc>
    <nc r="H18"/>
  </rcc>
  <rcc rId="5649" sId="1" numFmtId="34">
    <oc r="H19">
      <v>14.64</v>
    </oc>
    <nc r="H19"/>
  </rcc>
  <rcc rId="5650" sId="1" numFmtId="34">
    <oc r="F20">
      <v>641.64400000000001</v>
    </oc>
    <nc r="F20"/>
  </rcc>
  <rcc rId="5651" sId="1" numFmtId="34">
    <oc r="G23">
      <v>479.32</v>
    </oc>
    <nc r="G23"/>
  </rcc>
  <rcc rId="5652" sId="1" numFmtId="34">
    <oc r="H23">
      <v>303.67700000000002</v>
    </oc>
    <nc r="H23"/>
  </rcc>
  <rcc rId="5653" sId="1" numFmtId="34">
    <oc r="E24">
      <v>3.2869999999999999</v>
    </oc>
    <nc r="E24"/>
  </rcc>
  <rcc rId="5654" sId="1" numFmtId="34">
    <oc r="E25">
      <v>9.8919999999999995</v>
    </oc>
    <nc r="E25"/>
  </rcc>
  <rcc rId="5655" sId="1" numFmtId="34">
    <oc r="G25">
      <v>3.5110000000000001</v>
    </oc>
    <nc r="G25"/>
  </rcc>
  <rcc rId="5656" sId="1" numFmtId="34">
    <oc r="E26">
      <v>59.86</v>
    </oc>
    <nc r="E26"/>
  </rcc>
  <rcc rId="5657" sId="1" numFmtId="34">
    <oc r="F26">
      <v>12.403</v>
    </oc>
    <nc r="F26"/>
  </rcc>
  <rcc rId="5658" sId="1" numFmtId="34">
    <oc r="G26">
      <v>668.74900000000002</v>
    </oc>
    <nc r="G26"/>
  </rcc>
  <rcc rId="5659" sId="1" numFmtId="34">
    <oc r="H26">
      <v>362.65899999999999</v>
    </oc>
    <nc r="H26"/>
  </rcc>
  <rcc rId="5660" sId="1" numFmtId="34">
    <oc r="G27">
      <v>9.6</v>
    </oc>
    <nc r="G27"/>
  </rcc>
  <rcc rId="5661" sId="1" numFmtId="34">
    <oc r="H27">
      <v>21.035</v>
    </oc>
    <nc r="H27"/>
  </rcc>
  <rcc rId="5662" sId="1" numFmtId="34">
    <oc r="G33">
      <v>13.000999999999999</v>
    </oc>
    <nc r="G33"/>
  </rcc>
  <rcc rId="5663" sId="1" numFmtId="34">
    <oc r="H33">
      <v>2.032</v>
    </oc>
    <nc r="H33"/>
  </rcc>
  <rcc rId="5664" sId="1" numFmtId="34">
    <oc r="E34">
      <v>6.6150000000000002</v>
    </oc>
    <nc r="E34"/>
  </rcc>
  <rcc rId="5665" sId="1" numFmtId="34">
    <oc r="G34">
      <v>109.67700000000001</v>
    </oc>
    <nc r="G34"/>
  </rcc>
  <rcc rId="5666" sId="1" numFmtId="34">
    <oc r="H34">
      <v>38.234000000000002</v>
    </oc>
    <nc r="H34"/>
  </rcc>
  <rcc rId="5667" sId="1" numFmtId="34">
    <oc r="G35">
      <v>1.8740000000000001</v>
    </oc>
    <nc r="G35"/>
  </rcc>
  <rcc rId="5668" sId="1" numFmtId="34">
    <oc r="H36">
      <v>1.2490000000000001</v>
    </oc>
    <nc r="H36"/>
  </rcc>
  <rcc rId="5669" sId="1" numFmtId="34">
    <oc r="G37">
      <v>8.1110000000000007</v>
    </oc>
    <nc r="G37"/>
  </rcc>
  <rcc rId="5670" sId="1" numFmtId="34">
    <oc r="H37">
      <v>2.637</v>
    </oc>
    <nc r="H37"/>
  </rcc>
  <rcc rId="5671" sId="1" numFmtId="34">
    <oc r="G38">
      <v>2.5099999999999998</v>
    </oc>
    <nc r="G38"/>
  </rcc>
  <rcc rId="5672" sId="1" numFmtId="34">
    <oc r="G39">
      <v>3.4710000000000001</v>
    </oc>
    <nc r="G39"/>
  </rcc>
  <rcc rId="5673" sId="1" numFmtId="34">
    <oc r="H39">
      <v>1.9410000000000001</v>
    </oc>
    <nc r="H39"/>
  </rcc>
  <rcc rId="5674" sId="1" numFmtId="34">
    <oc r="H40">
      <v>2.1349999999999998</v>
    </oc>
    <nc r="H40"/>
  </rcc>
  <rcc rId="5675" sId="1" numFmtId="34">
    <oc r="E41">
      <v>7.6879999999999997</v>
    </oc>
    <nc r="E41"/>
  </rcc>
  <rcc rId="5676" sId="1">
    <oc r="F41">
      <v>2.0099999999999998</v>
    </oc>
    <nc r="F41"/>
  </rcc>
  <rcc rId="5677" sId="1" numFmtId="34">
    <oc r="G41">
      <v>189.619</v>
    </oc>
    <nc r="G41"/>
  </rcc>
  <rcc rId="5678" sId="1" numFmtId="34">
    <oc r="H41">
      <v>58.103000000000002</v>
    </oc>
    <nc r="H41"/>
  </rcc>
  <rcc rId="5679" sId="1" numFmtId="34">
    <oc r="G42">
      <v>1.43</v>
    </oc>
    <nc r="G42"/>
  </rcc>
  <rcc rId="5680" sId="1" numFmtId="34">
    <oc r="H42">
      <v>16.555</v>
    </oc>
    <nc r="H42"/>
  </rcc>
  <rcc rId="5681" sId="1" numFmtId="34">
    <oc r="H43">
      <v>1.88</v>
    </oc>
    <nc r="H43"/>
  </rcc>
  <rcc rId="5682" sId="1" numFmtId="34">
    <oc r="H44">
      <v>6.7130000000000001</v>
    </oc>
    <nc r="H44"/>
  </rcc>
  <rcc rId="5683" sId="1" numFmtId="34">
    <oc r="H45">
      <v>2.214</v>
    </oc>
    <nc r="H45"/>
  </rcc>
  <rcc rId="5684" sId="1" numFmtId="34">
    <oc r="G46">
      <v>5309.6390000000001</v>
    </oc>
    <nc r="G46"/>
  </rcc>
  <rcc rId="5685" sId="1" numFmtId="34">
    <oc r="H46">
      <v>6980.5309999999999</v>
    </oc>
    <nc r="H46"/>
  </rcc>
  <rcc rId="5686" sId="1">
    <oc r="E47">
      <v>0.52700000000000002</v>
    </oc>
    <nc r="E47"/>
  </rcc>
  <rcc rId="5687" sId="1">
    <oc r="F47">
      <v>1.028</v>
    </oc>
    <nc r="F47"/>
  </rcc>
  <rcc rId="5688" sId="1">
    <oc r="G47">
      <v>87.843999999999994</v>
    </oc>
    <nc r="G47"/>
  </rcc>
  <rcc rId="5689" sId="1">
    <oc r="H47">
      <v>47.755000000000003</v>
    </oc>
    <nc r="H47"/>
  </rcc>
  <rcc rId="5690" sId="1">
    <oc r="G48">
      <v>59.51</v>
    </oc>
    <nc r="G48"/>
  </rcc>
  <rcc rId="5691" sId="1">
    <oc r="H48">
      <v>116.931</v>
    </oc>
    <nc r="H48"/>
  </rcc>
  <rcc rId="5692" sId="1">
    <oc r="G49">
      <v>20.143000000000001</v>
    </oc>
    <nc r="G49"/>
  </rcc>
  <rcc rId="5693" sId="1">
    <oc r="H49">
      <v>26.332000000000001</v>
    </oc>
    <nc r="H49"/>
  </rcc>
  <rcc rId="5694" sId="1">
    <oc r="G50">
      <v>16.187999999999999</v>
    </oc>
    <nc r="G50"/>
  </rcc>
  <rcc rId="5695" sId="1">
    <oc r="H50">
      <v>33.695999999999998</v>
    </oc>
    <nc r="H50"/>
  </rcc>
  <rcc rId="5696" sId="1">
    <oc r="G51">
      <v>7.2549999999999999</v>
    </oc>
    <nc r="G51"/>
  </rcc>
  <rcc rId="5697" sId="1">
    <oc r="E52">
      <v>6.4240000000000004</v>
    </oc>
    <nc r="E52"/>
  </rcc>
  <rcc rId="5698" sId="1">
    <oc r="G53">
      <v>170.18199999999999</v>
    </oc>
    <nc r="G53"/>
  </rcc>
  <rcc rId="5699" sId="1">
    <oc r="H53">
      <v>43.084000000000003</v>
    </oc>
    <nc r="H53"/>
  </rcc>
  <rcc rId="5700" sId="1">
    <oc r="G54">
      <v>2.7440000000000002</v>
    </oc>
    <nc r="G54"/>
  </rcc>
  <rcc rId="5701" sId="1">
    <oc r="H54">
      <v>2.3370000000000002</v>
    </oc>
    <nc r="H54"/>
  </rcc>
  <rcc rId="5702" sId="1">
    <oc r="G55">
      <v>20.113</v>
    </oc>
    <nc r="G55"/>
  </rcc>
  <rcc rId="5703" sId="1">
    <oc r="H55">
      <v>7.5419999999999998</v>
    </oc>
    <nc r="H55"/>
  </rcc>
  <rcc rId="5704" sId="1">
    <oc r="G56">
      <v>2.0750000000000002</v>
    </oc>
    <nc r="G56"/>
  </rcc>
  <rcc rId="5705" sId="1">
    <oc r="G57">
      <v>1.165</v>
    </oc>
    <nc r="G57"/>
  </rcc>
  <rcc rId="5706" sId="1" numFmtId="4">
    <oc r="G58">
      <v>2.2599999999999998</v>
    </oc>
    <nc r="G58"/>
  </rcc>
  <rcc rId="5707" sId="1" numFmtId="4">
    <oc r="H58">
      <v>3.33</v>
    </oc>
    <nc r="H58"/>
  </rcc>
  <rcc rId="5708" sId="1" numFmtId="4">
    <oc r="G59">
      <v>117.676</v>
    </oc>
    <nc r="G59"/>
  </rcc>
  <rcc rId="5709" sId="1" numFmtId="4">
    <oc r="H59">
      <v>98.346000000000004</v>
    </oc>
    <nc r="H59"/>
  </rcc>
  <rcc rId="5710" sId="1" numFmtId="4">
    <oc r="G60">
      <v>0</v>
    </oc>
    <nc r="G60"/>
  </rcc>
  <rcc rId="5711" sId="1" numFmtId="4">
    <oc r="H60">
      <v>1.173</v>
    </oc>
    <nc r="H60"/>
  </rcc>
  <rcc rId="5712" sId="1" numFmtId="4">
    <oc r="G61">
      <v>2.9609999999999999</v>
    </oc>
    <nc r="G61"/>
  </rcc>
  <rcc rId="5713" sId="1" numFmtId="4">
    <oc r="H61">
      <v>3.8029999999999999</v>
    </oc>
    <nc r="H61"/>
  </rcc>
  <rcc rId="5714" sId="1" numFmtId="4">
    <oc r="G62">
      <v>5.9660000000000002</v>
    </oc>
    <nc r="G62"/>
  </rcc>
  <rcc rId="5715" sId="1" numFmtId="4">
    <oc r="H62">
      <v>5.2</v>
    </oc>
    <nc r="H62"/>
  </rcc>
  <rcc rId="5716" sId="1" numFmtId="4">
    <oc r="H63">
      <v>1.2569999999999999</v>
    </oc>
    <nc r="H63"/>
  </rcc>
  <rcc rId="5717" sId="1" numFmtId="4">
    <oc r="G64">
      <v>1.2050000000000001</v>
    </oc>
    <nc r="G64"/>
  </rcc>
  <rcc rId="5718" sId="1" numFmtId="4">
    <oc r="G65">
      <v>18.481000000000002</v>
    </oc>
    <nc r="G65"/>
  </rcc>
  <rcc rId="5719" sId="1" numFmtId="4">
    <oc r="H65">
      <v>6.577</v>
    </oc>
    <nc r="H65"/>
  </rcc>
  <rcc rId="5720" sId="1" numFmtId="4">
    <oc r="G66">
      <v>85.796000000000006</v>
    </oc>
    <nc r="G66"/>
  </rcc>
  <rcc rId="5721" sId="1" numFmtId="4">
    <oc r="G67">
      <v>3.0579999999999998</v>
    </oc>
    <nc r="G67"/>
  </rcc>
  <rcc rId="5722" sId="1" numFmtId="4">
    <oc r="H68">
      <v>7.8540000000000001</v>
    </oc>
    <nc r="H68"/>
  </rcc>
  <rcc rId="5723" sId="1" numFmtId="4">
    <oc r="G69">
      <v>0.27600000000000002</v>
    </oc>
    <nc r="G69"/>
  </rcc>
  <rcc rId="5724" sId="1" numFmtId="4">
    <oc r="H69">
      <v>0</v>
    </oc>
    <nc r="H69"/>
  </rcc>
  <rcc rId="5725" sId="1" numFmtId="4">
    <oc r="E70">
      <v>19.477</v>
    </oc>
    <nc r="E70"/>
  </rcc>
  <rcc rId="5726" sId="1" numFmtId="4">
    <oc r="G70">
      <v>377.76100000000002</v>
    </oc>
    <nc r="G70"/>
  </rcc>
  <rcc rId="5727" sId="1" numFmtId="4">
    <oc r="H70">
      <v>224.24600000000001</v>
    </oc>
    <nc r="H70"/>
  </rcc>
  <rcc rId="5728" sId="1" numFmtId="4">
    <oc r="G71">
      <v>1.1080000000000001</v>
    </oc>
    <nc r="G71"/>
  </rcc>
  <rcc rId="5729" sId="1" numFmtId="4">
    <oc r="E72">
      <v>1.881</v>
    </oc>
    <nc r="E72"/>
  </rcc>
  <rcc rId="5730" sId="1" numFmtId="4">
    <oc r="H72">
      <v>1.9990000000000001</v>
    </oc>
    <nc r="H72"/>
  </rcc>
  <rcc rId="5731" sId="1" numFmtId="4">
    <oc r="H73">
      <v>1.415</v>
    </oc>
    <nc r="H73"/>
  </rcc>
  <rcc rId="5732" sId="1" numFmtId="4">
    <oc r="G74">
      <v>3.5750000000000002</v>
    </oc>
    <nc r="G74"/>
  </rcc>
  <rcc rId="5733" sId="1" numFmtId="4">
    <oc r="H74">
      <v>2.4849999999999999</v>
    </oc>
    <nc r="H74"/>
  </rcc>
  <rcc rId="5734" sId="1">
    <oc r="E96">
      <v>58.396000000000001</v>
    </oc>
    <nc r="E96"/>
  </rcc>
  <rcc rId="5735" sId="1">
    <oc r="F96">
      <v>17.518999999999998</v>
    </oc>
    <nc r="F96"/>
  </rcc>
  <rcc rId="5736" sId="1">
    <oc r="G96">
      <v>16.116</v>
    </oc>
    <nc r="G96"/>
  </rcc>
  <rcc rId="5737" sId="1">
    <oc r="H97">
      <v>2.7320000000000002</v>
    </oc>
    <nc r="H97"/>
  </rcc>
  <rcc rId="5738" sId="1">
    <oc r="G98">
      <v>3.476</v>
    </oc>
    <nc r="G98"/>
  </rcc>
  <rcc rId="5739" sId="1">
    <oc r="G99">
      <v>163.80600000000001</v>
    </oc>
    <nc r="G99"/>
  </rcc>
  <rcc rId="5740" sId="1">
    <oc r="H99">
      <v>246.15700000000001</v>
    </oc>
    <nc r="H99"/>
  </rcc>
  <rcc rId="5741" sId="1">
    <oc r="G100">
      <v>9.0410000000000004</v>
    </oc>
    <nc r="G100"/>
  </rcc>
  <rcc rId="5742" sId="1">
    <oc r="H100">
      <v>1.381</v>
    </oc>
    <nc r="H100"/>
  </rcc>
  <rcc rId="5743" sId="1">
    <oc r="G101">
      <v>10.932</v>
    </oc>
    <nc r="G101"/>
  </rcc>
  <rcc rId="5744" sId="1">
    <oc r="H101">
      <v>2.198</v>
    </oc>
    <nc r="H101"/>
  </rcc>
  <rcc rId="5745" sId="1">
    <oc r="G102">
      <v>8.4489999999999998</v>
    </oc>
    <nc r="G102"/>
  </rcc>
  <rcc rId="5746" sId="1">
    <oc r="H102">
      <v>6.2789999999999999</v>
    </oc>
    <nc r="H102"/>
  </rcc>
  <rcc rId="5747" sId="1">
    <oc r="G103">
      <v>7.7679999999999998</v>
    </oc>
    <nc r="G103"/>
  </rcc>
  <rcc rId="5748" sId="1">
    <oc r="H103">
      <v>4.5780000000000003</v>
    </oc>
    <nc r="H103"/>
  </rcc>
  <rcc rId="5749" sId="1">
    <oc r="E104">
      <v>17.696999999999999</v>
    </oc>
    <nc r="E104"/>
  </rcc>
  <rcc rId="5750" sId="1">
    <oc r="G104">
      <v>43.57</v>
    </oc>
    <nc r="G104"/>
  </rcc>
  <rcc rId="5751" sId="1">
    <oc r="H104">
      <v>11.159000000000001</v>
    </oc>
    <nc r="H104"/>
  </rcc>
  <rcc rId="5752" sId="1">
    <oc r="G105">
      <v>40.536999999999999</v>
    </oc>
    <nc r="G105"/>
  </rcc>
  <rcc rId="5753" sId="1">
    <oc r="H105">
      <f>23.113+6.457</f>
    </oc>
    <nc r="H105"/>
  </rcc>
  <rcc rId="5754" sId="1">
    <oc r="G106">
      <f>14.101+3.784</f>
    </oc>
    <nc r="G106"/>
  </rcc>
  <rcc rId="5755" sId="1">
    <oc r="H106">
      <v>4.8449999999999998</v>
    </oc>
    <nc r="H106"/>
  </rcc>
  <rcc rId="5756" sId="1">
    <oc r="F107">
      <v>4</v>
    </oc>
    <nc r="F107"/>
  </rcc>
  <rcc rId="5757" sId="1">
    <oc r="G107">
      <v>25.39</v>
    </oc>
    <nc r="G107"/>
  </rcc>
  <rcc rId="5758" sId="1">
    <oc r="H107">
      <v>3.2440000000000002</v>
    </oc>
    <nc r="H107"/>
  </rcc>
  <rcc rId="5759" sId="1">
    <oc r="G108">
      <v>3.2909999999999999</v>
    </oc>
    <nc r="G108"/>
  </rcc>
  <rcc rId="5760" sId="1">
    <oc r="H109">
      <v>1.5329999999999999</v>
    </oc>
    <nc r="H109"/>
  </rcc>
  <rcc rId="5761" sId="1">
    <oc r="G110">
      <v>1.2</v>
    </oc>
    <nc r="G110"/>
  </rcc>
  <rcc rId="5762" sId="1" numFmtId="34">
    <oc r="E111">
      <v>5.4740000000000002</v>
    </oc>
    <nc r="E111"/>
  </rcc>
  <rcc rId="5763" sId="1" numFmtId="34">
    <oc r="G111">
      <v>173.39099999999999</v>
    </oc>
    <nc r="G111"/>
  </rcc>
  <rcc rId="5764" sId="1" numFmtId="34">
    <oc r="H111">
      <v>55.064</v>
    </oc>
    <nc r="H111"/>
  </rcc>
  <rcc rId="5765" sId="1" numFmtId="34">
    <oc r="G112">
      <v>3.512</v>
    </oc>
    <nc r="G112"/>
  </rcc>
  <rcc rId="5766" sId="1" numFmtId="34">
    <oc r="H112">
      <v>17.896999999999998</v>
    </oc>
    <nc r="H112"/>
  </rcc>
  <rcc rId="5767" sId="1" numFmtId="34">
    <oc r="H113">
      <v>3.4580000000000002</v>
    </oc>
    <nc r="H113"/>
  </rcc>
  <rcc rId="5768" sId="1" numFmtId="34">
    <oc r="G114">
      <v>6.9749999999999996</v>
    </oc>
    <nc r="G114"/>
  </rcc>
  <rcc rId="5769" sId="1" numFmtId="34">
    <oc r="G115">
      <v>4.657</v>
    </oc>
    <nc r="G115"/>
  </rcc>
  <rcc rId="5770" sId="1" numFmtId="34">
    <oc r="H116">
      <v>2.87</v>
    </oc>
    <nc r="H116"/>
  </rcc>
  <rcc rId="5771" sId="1" numFmtId="34">
    <oc r="H117">
      <v>4.6619999999999999</v>
    </oc>
    <nc r="H117"/>
  </rcc>
  <rcc rId="5772" sId="1" numFmtId="34">
    <oc r="H118">
      <v>13.388</v>
    </oc>
    <nc r="H118"/>
  </rcc>
  <rcc rId="5773" sId="1" numFmtId="34">
    <oc r="G119">
      <v>4.9569999999999999</v>
    </oc>
    <nc r="G119"/>
  </rcc>
  <rcc rId="5774" sId="1" numFmtId="34">
    <oc r="H119">
      <v>1.9870000000000001</v>
    </oc>
    <nc r="H119"/>
  </rcc>
  <rcc rId="5775" sId="1" numFmtId="34">
    <oc r="G120">
      <v>10.632</v>
    </oc>
    <nc r="G120"/>
  </rcc>
  <rcc rId="5776" sId="1" numFmtId="34">
    <oc r="H121">
      <v>7.3979999999999997</v>
    </oc>
    <nc r="H121"/>
  </rcc>
  <rcc rId="5777" sId="1" numFmtId="34">
    <oc r="E122">
      <v>2.2330000000000001</v>
    </oc>
    <nc r="E122"/>
  </rcc>
  <rcc rId="5778" sId="1" numFmtId="34">
    <oc r="H122">
      <v>7.2930000000000001</v>
    </oc>
    <nc r="H122"/>
  </rcc>
  <rcc rId="5779" sId="1">
    <oc r="E123">
      <v>3.2519999999999998</v>
    </oc>
    <nc r="E123"/>
  </rcc>
  <rcc rId="5780" sId="1">
    <oc r="F123">
      <v>96.600999999999999</v>
    </oc>
    <nc r="F123"/>
  </rcc>
  <rcc rId="5781" sId="1">
    <oc r="H123">
      <v>55.116999999999997</v>
    </oc>
    <nc r="H123"/>
  </rcc>
  <rcc rId="5782" sId="1">
    <oc r="G124">
      <v>3.048</v>
    </oc>
    <nc r="G124"/>
  </rcc>
  <rcc rId="5783" sId="1">
    <oc r="G125">
      <v>12.282</v>
    </oc>
    <nc r="G125"/>
  </rcc>
  <rcc rId="5784" sId="1">
    <oc r="G126">
      <v>2.1509999999999998</v>
    </oc>
    <nc r="G126"/>
  </rcc>
  <rcc rId="5785" sId="1" numFmtId="34">
    <oc r="G127">
      <v>97.337000000000003</v>
    </oc>
    <nc r="G127"/>
  </rcc>
  <rcc rId="5786" sId="1">
    <oc r="E128">
      <v>3.2629999999999999</v>
    </oc>
    <nc r="E128"/>
  </rcc>
  <rcc rId="5787" sId="1">
    <oc r="F128">
      <v>4.8040000000000003</v>
    </oc>
    <nc r="F128"/>
  </rcc>
  <rcc rId="5788" sId="1">
    <oc r="G128">
      <v>12.066000000000001</v>
    </oc>
    <nc r="G128"/>
  </rcc>
  <rcc rId="5789" sId="1">
    <oc r="H128">
      <v>6.5140000000000002</v>
    </oc>
    <nc r="H128"/>
  </rcc>
  <rcc rId="5790" sId="1" numFmtId="34">
    <oc r="H129">
      <v>3.089</v>
    </oc>
    <nc r="H129"/>
  </rcc>
  <rcc rId="5791" sId="1" numFmtId="34">
    <oc r="E130">
      <v>36648.108999999997</v>
    </oc>
    <nc r="E130"/>
  </rcc>
  <rcc rId="5792" sId="1">
    <oc r="F131">
      <v>638.21600000000001</v>
    </oc>
    <nc r="F131"/>
  </rcc>
  <rcc rId="5793" sId="1">
    <oc r="E132">
      <v>2.8860000000000001</v>
    </oc>
    <nc r="E132"/>
  </rcc>
  <rcc rId="5794" sId="1">
    <oc r="F132">
      <v>6.6920000000000002</v>
    </oc>
    <nc r="F132"/>
  </rcc>
  <rcc rId="5795" sId="1">
    <oc r="G132">
      <v>199.10900000000001</v>
    </oc>
    <nc r="G132"/>
  </rcc>
  <rcc rId="5796" sId="1">
    <oc r="H132">
      <v>71.600999999999999</v>
    </oc>
    <nc r="H132"/>
  </rcc>
  <rcc rId="5797" sId="1">
    <oc r="E133">
      <v>1762.5319999999999</v>
    </oc>
    <nc r="E133"/>
  </rcc>
  <rcc rId="5798" sId="1">
    <oc r="E134">
      <v>21.417999999999999</v>
    </oc>
    <nc r="E134"/>
  </rcc>
  <rcc rId="5799" sId="1">
    <oc r="G135">
      <v>1.9039999999999999</v>
    </oc>
    <nc r="G135"/>
  </rcc>
  <rcc rId="5800" sId="1">
    <oc r="H135">
      <v>5.0119999999999996</v>
    </oc>
    <nc r="H135"/>
  </rcc>
  <rcc rId="5801" sId="1">
    <oc r="G136">
      <v>1.611</v>
    </oc>
    <nc r="G136"/>
  </rcc>
  <rcc rId="5802" sId="1">
    <oc r="H137">
      <v>1.704</v>
    </oc>
    <nc r="H137"/>
  </rcc>
  <rcc rId="5803" sId="1">
    <oc r="G138">
      <v>3.4710000000000001</v>
    </oc>
    <nc r="G138"/>
  </rcc>
  <rcc rId="5804" sId="1">
    <oc r="G139">
      <v>4.6970000000000001</v>
    </oc>
    <nc r="G139"/>
  </rcc>
  <rcc rId="5805" sId="1">
    <oc r="G140">
      <v>13.551</v>
    </oc>
    <nc r="G140"/>
  </rcc>
  <rcc rId="5806" sId="1">
    <oc r="H140">
      <v>5.25</v>
    </oc>
    <nc r="H140"/>
  </rcc>
  <rcc rId="5807" sId="1">
    <oc r="E141">
      <v>1.647</v>
    </oc>
    <nc r="E141"/>
  </rcc>
  <rcc rId="5808" sId="1">
    <oc r="G142">
      <v>350.214</v>
    </oc>
    <nc r="G142"/>
  </rcc>
  <rcc rId="5809" sId="1">
    <oc r="E143">
      <v>7372.9759999999997</v>
    </oc>
    <nc r="E143"/>
  </rcc>
  <rcc rId="5810" sId="1">
    <oc r="G143">
      <v>1252.259</v>
    </oc>
    <nc r="G143"/>
  </rcc>
  <rcc rId="5811" sId="1">
    <oc r="E144">
      <v>2.88</v>
    </oc>
    <nc r="E144"/>
  </rcc>
  <rcc rId="5812" sId="1">
    <oc r="G145">
      <v>7.548</v>
    </oc>
    <nc r="G145"/>
  </rcc>
  <rcc rId="5813" sId="1">
    <oc r="H145">
      <v>11.090999999999999</v>
    </oc>
    <nc r="H145"/>
  </rcc>
  <rcc rId="5814" sId="1">
    <oc r="G146">
      <v>57.442</v>
    </oc>
    <nc r="G146"/>
  </rcc>
  <rcc rId="5815" sId="1">
    <oc r="H146">
      <v>36.491999999999997</v>
    </oc>
    <nc r="H146"/>
  </rcc>
  <rsnm rId="5816" sheetId="1" oldName="[09.19 Раскрытие об объеме фактического полезного отпуска электроэнергии и мощности октябрь 2019.xlsx]08.19" newName="[09.19 Раскрытие об объеме фактического полезного отпуска электроэнергии и мощности октябрь 2019.xlsx]10.19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2" sId="1">
    <nc r="H104">
      <v>9.33</v>
    </nc>
  </rcc>
  <rcc rId="5853" sId="1">
    <nc r="G104">
      <v>44.087000000000003</v>
    </nc>
  </rcc>
  <rcc rId="5854" sId="1">
    <nc r="E104">
      <v>17.492999999999999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55" sId="1">
    <nc r="H146">
      <v>35.332999999999998</v>
    </nc>
  </rcc>
  <rcc rId="5856" sId="1">
    <nc r="G146">
      <v>59.863</v>
    </nc>
  </rcc>
  <rcc rId="5857" sId="1">
    <nc r="E144">
      <v>2.6850000000000001</v>
    </nc>
  </rcc>
  <rcc rId="5858" sId="1">
    <nc r="H145">
      <v>12.154999999999999</v>
    </nc>
  </rcc>
  <rcc rId="5859" sId="1">
    <nc r="G145">
      <v>7.5179999999999998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0" sId="1" numFmtId="34">
    <nc r="G20">
      <v>639.26599999999996</v>
    </nc>
  </rcc>
  <rcc rId="5861" sId="1" numFmtId="34">
    <nc r="H21">
      <v>384.875</v>
    </nc>
  </rcc>
  <rcc rId="5862" sId="1" numFmtId="34">
    <nc r="G21">
      <v>45.048000000000002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63" sId="1" numFmtId="34">
    <nc r="E130">
      <v>36919.658000000003</v>
    </nc>
  </rcc>
  <rcc rId="5864" sId="1">
    <nc r="F131">
      <v>725.51900000000001</v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58"/>
  <sheetViews>
    <sheetView tabSelected="1" zoomScale="85" zoomScaleNormal="85" workbookViewId="0">
      <pane ySplit="5" topLeftCell="A6" activePane="bottomLeft" state="frozen"/>
      <selection activeCell="C1" sqref="C1"/>
      <selection pane="bottomLeft" activeCell="D143" sqref="D143"/>
    </sheetView>
  </sheetViews>
  <sheetFormatPr defaultColWidth="9.140625" defaultRowHeight="15" x14ac:dyDescent="0.25"/>
  <cols>
    <col min="1" max="1" width="9.140625" style="1"/>
    <col min="2" max="2" width="26.85546875" style="1" customWidth="1"/>
    <col min="3" max="3" width="56.28515625" style="1" bestFit="1" customWidth="1"/>
    <col min="4" max="4" width="28.7109375" style="1" customWidth="1"/>
    <col min="5" max="5" width="14.28515625" style="1" customWidth="1"/>
    <col min="6" max="6" width="13.7109375" style="1" customWidth="1"/>
    <col min="7" max="7" width="19.5703125" style="118" customWidth="1"/>
    <col min="8" max="9" width="15.85546875" style="1" customWidth="1"/>
    <col min="10" max="12" width="14.28515625" style="1" bestFit="1" customWidth="1"/>
    <col min="13" max="14" width="13.7109375" style="1" customWidth="1"/>
    <col min="15" max="15" width="17.42578125" style="1" customWidth="1"/>
    <col min="16" max="18" width="13.28515625" style="1" bestFit="1" customWidth="1"/>
    <col min="19" max="19" width="9.5703125" style="1" bestFit="1" customWidth="1"/>
    <col min="20" max="16384" width="9.140625" style="1"/>
  </cols>
  <sheetData>
    <row r="1" spans="1:18" ht="46.5" customHeight="1" x14ac:dyDescent="0.25">
      <c r="A1" s="103" t="s">
        <v>29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8" ht="16.5" customHeight="1" x14ac:dyDescent="0.25">
      <c r="A2" s="2"/>
      <c r="B2" s="2"/>
      <c r="C2" s="2"/>
      <c r="D2" s="2"/>
      <c r="E2" s="2"/>
      <c r="G2" s="2"/>
      <c r="H2" s="3">
        <v>43739</v>
      </c>
      <c r="I2" s="3"/>
      <c r="J2" s="2"/>
      <c r="K2" s="2"/>
      <c r="L2" s="2"/>
      <c r="M2" s="2"/>
      <c r="N2" s="2"/>
    </row>
    <row r="3" spans="1:18" x14ac:dyDescent="0.25">
      <c r="A3" s="4" t="s">
        <v>0</v>
      </c>
      <c r="G3" s="1"/>
    </row>
    <row r="4" spans="1:18" ht="45" customHeight="1" x14ac:dyDescent="0.25">
      <c r="A4" s="104" t="s">
        <v>1</v>
      </c>
      <c r="B4" s="104" t="s">
        <v>2</v>
      </c>
      <c r="C4" s="105" t="s">
        <v>3</v>
      </c>
      <c r="D4" s="106" t="s">
        <v>4</v>
      </c>
      <c r="E4" s="107"/>
      <c r="F4" s="107"/>
      <c r="G4" s="107"/>
      <c r="H4" s="107"/>
      <c r="I4" s="108"/>
      <c r="J4" s="104" t="s">
        <v>5</v>
      </c>
      <c r="K4" s="104"/>
      <c r="L4" s="104"/>
      <c r="M4" s="104"/>
      <c r="N4" s="104"/>
    </row>
    <row r="5" spans="1:18" x14ac:dyDescent="0.25">
      <c r="A5" s="104"/>
      <c r="B5" s="104"/>
      <c r="C5" s="105"/>
      <c r="D5" s="102" t="s">
        <v>6</v>
      </c>
      <c r="E5" s="102" t="s">
        <v>7</v>
      </c>
      <c r="F5" s="102" t="s">
        <v>8</v>
      </c>
      <c r="G5" s="102" t="s">
        <v>9</v>
      </c>
      <c r="H5" s="102" t="s">
        <v>10</v>
      </c>
      <c r="I5" s="102" t="s">
        <v>92</v>
      </c>
      <c r="J5" s="102" t="s">
        <v>6</v>
      </c>
      <c r="K5" s="102" t="s">
        <v>7</v>
      </c>
      <c r="L5" s="102" t="s">
        <v>8</v>
      </c>
      <c r="M5" s="102" t="s">
        <v>9</v>
      </c>
      <c r="N5" s="102" t="s">
        <v>10</v>
      </c>
    </row>
    <row r="6" spans="1:18" ht="15.75" thickBot="1" x14ac:dyDescent="0.3">
      <c r="A6" s="11"/>
      <c r="B6" s="11"/>
      <c r="C6" s="12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15.75" thickBot="1" x14ac:dyDescent="0.3">
      <c r="A7" s="56">
        <v>1</v>
      </c>
      <c r="B7" s="25" t="s">
        <v>11</v>
      </c>
      <c r="C7" s="26" t="s">
        <v>21</v>
      </c>
      <c r="D7" s="13">
        <f>SUM(E7:I7)</f>
        <v>11.894</v>
      </c>
      <c r="E7" s="13"/>
      <c r="F7" s="13"/>
      <c r="G7" s="13">
        <v>4.2149999999999999</v>
      </c>
      <c r="H7" s="13">
        <v>7.6790000000000003</v>
      </c>
      <c r="I7" s="13"/>
      <c r="J7" s="13"/>
      <c r="K7" s="13"/>
      <c r="L7" s="13"/>
      <c r="M7" s="13"/>
      <c r="N7" s="14"/>
      <c r="O7" s="6"/>
      <c r="P7" s="7"/>
      <c r="R7" s="7"/>
    </row>
    <row r="8" spans="1:18" ht="30" x14ac:dyDescent="0.25">
      <c r="A8" s="57">
        <v>2</v>
      </c>
      <c r="B8" s="27" t="s">
        <v>12</v>
      </c>
      <c r="C8" s="28" t="s">
        <v>13</v>
      </c>
      <c r="D8" s="29">
        <f t="shared" ref="D8:D76" si="0">SUM(E8:I8)</f>
        <v>739.03000000000009</v>
      </c>
      <c r="E8" s="29"/>
      <c r="F8" s="29"/>
      <c r="G8" s="29">
        <f>7.365+730.061</f>
        <v>737.42600000000004</v>
      </c>
      <c r="H8" s="29">
        <v>1.6040000000000001</v>
      </c>
      <c r="I8" s="29"/>
      <c r="J8" s="29"/>
      <c r="K8" s="29"/>
      <c r="L8" s="29"/>
      <c r="M8" s="29"/>
      <c r="N8" s="30"/>
      <c r="O8" s="7"/>
      <c r="P8" s="7"/>
    </row>
    <row r="9" spans="1:18" x14ac:dyDescent="0.25">
      <c r="A9" s="58">
        <v>3</v>
      </c>
      <c r="B9" s="20" t="s">
        <v>12</v>
      </c>
      <c r="C9" s="21" t="s">
        <v>30</v>
      </c>
      <c r="D9" s="5">
        <f t="shared" si="0"/>
        <v>14.500999999999999</v>
      </c>
      <c r="E9" s="5">
        <v>2.0979999999999999</v>
      </c>
      <c r="F9" s="5"/>
      <c r="G9" s="5">
        <v>1.264</v>
      </c>
      <c r="H9" s="5">
        <v>11.138999999999999</v>
      </c>
      <c r="I9" s="5"/>
      <c r="J9" s="5"/>
      <c r="K9" s="5"/>
      <c r="L9" s="5"/>
      <c r="M9" s="5"/>
      <c r="N9" s="31"/>
      <c r="O9" s="7"/>
      <c r="P9" s="7"/>
    </row>
    <row r="10" spans="1:18" x14ac:dyDescent="0.25">
      <c r="A10" s="58">
        <v>4</v>
      </c>
      <c r="B10" s="20" t="s">
        <v>12</v>
      </c>
      <c r="C10" s="21" t="s">
        <v>31</v>
      </c>
      <c r="D10" s="5">
        <f t="shared" si="0"/>
        <v>1.137</v>
      </c>
      <c r="E10" s="5"/>
      <c r="F10" s="5"/>
      <c r="G10" s="5">
        <v>1.137</v>
      </c>
      <c r="H10" s="5"/>
      <c r="I10" s="5"/>
      <c r="J10" s="5"/>
      <c r="K10" s="5"/>
      <c r="L10" s="5"/>
      <c r="M10" s="5"/>
      <c r="N10" s="31"/>
      <c r="O10" s="6"/>
      <c r="P10" s="7"/>
    </row>
    <row r="11" spans="1:18" x14ac:dyDescent="0.25">
      <c r="A11" s="58">
        <v>5</v>
      </c>
      <c r="B11" s="20" t="s">
        <v>12</v>
      </c>
      <c r="C11" s="21" t="s">
        <v>32</v>
      </c>
      <c r="D11" s="5">
        <f t="shared" si="0"/>
        <v>10.798999999999999</v>
      </c>
      <c r="E11" s="5"/>
      <c r="F11" s="5"/>
      <c r="G11" s="5">
        <v>10.132</v>
      </c>
      <c r="H11" s="5">
        <v>0.66700000000000004</v>
      </c>
      <c r="I11" s="5"/>
      <c r="J11" s="5"/>
      <c r="K11" s="5"/>
      <c r="L11" s="5"/>
      <c r="M11" s="5"/>
      <c r="N11" s="31"/>
      <c r="O11" s="7"/>
      <c r="P11" s="8"/>
      <c r="Q11" s="7"/>
    </row>
    <row r="12" spans="1:18" ht="15.75" thickBot="1" x14ac:dyDescent="0.3">
      <c r="A12" s="59">
        <v>6</v>
      </c>
      <c r="B12" s="32" t="s">
        <v>12</v>
      </c>
      <c r="C12" s="33" t="s">
        <v>138</v>
      </c>
      <c r="D12" s="34">
        <f t="shared" si="0"/>
        <v>3.3210000000000002</v>
      </c>
      <c r="E12" s="34"/>
      <c r="F12" s="34"/>
      <c r="G12" s="34"/>
      <c r="H12" s="34">
        <v>3.3210000000000002</v>
      </c>
      <c r="I12" s="34"/>
      <c r="J12" s="34"/>
      <c r="K12" s="34"/>
      <c r="L12" s="34"/>
      <c r="M12" s="34"/>
      <c r="N12" s="35"/>
      <c r="O12" s="7"/>
      <c r="P12" s="8"/>
      <c r="Q12" s="7"/>
    </row>
    <row r="13" spans="1:18" ht="15.75" thickBot="1" x14ac:dyDescent="0.3">
      <c r="A13" s="56">
        <v>7</v>
      </c>
      <c r="B13" s="25" t="s">
        <v>14</v>
      </c>
      <c r="C13" s="26" t="s">
        <v>15</v>
      </c>
      <c r="D13" s="13">
        <f t="shared" si="0"/>
        <v>12.643000000000001</v>
      </c>
      <c r="E13" s="13"/>
      <c r="F13" s="13"/>
      <c r="G13" s="36">
        <v>12.643000000000001</v>
      </c>
      <c r="H13" s="13"/>
      <c r="I13" s="13"/>
      <c r="J13" s="13"/>
      <c r="K13" s="13"/>
      <c r="L13" s="13"/>
      <c r="M13" s="13"/>
      <c r="N13" s="14"/>
      <c r="O13" s="7"/>
      <c r="P13" s="6"/>
    </row>
    <row r="14" spans="1:18" ht="15.75" thickBot="1" x14ac:dyDescent="0.3">
      <c r="A14" s="59">
        <v>8</v>
      </c>
      <c r="B14" s="25" t="s">
        <v>14</v>
      </c>
      <c r="C14" s="85" t="s">
        <v>155</v>
      </c>
      <c r="D14" s="13">
        <f>SUM(E14:I14)</f>
        <v>451.6</v>
      </c>
      <c r="E14" s="13">
        <v>451.6</v>
      </c>
      <c r="F14" s="86"/>
      <c r="G14" s="87"/>
      <c r="H14" s="86"/>
      <c r="I14" s="86"/>
      <c r="J14" s="86"/>
      <c r="K14" s="86"/>
      <c r="L14" s="86"/>
      <c r="M14" s="86"/>
      <c r="N14" s="88"/>
      <c r="O14" s="7"/>
      <c r="P14" s="6"/>
    </row>
    <row r="15" spans="1:18" ht="15.75" thickBot="1" x14ac:dyDescent="0.3">
      <c r="A15" s="56">
        <v>9</v>
      </c>
      <c r="B15" s="27" t="s">
        <v>22</v>
      </c>
      <c r="C15" s="37" t="s">
        <v>33</v>
      </c>
      <c r="D15" s="29">
        <f t="shared" si="0"/>
        <v>3.6520000000000001</v>
      </c>
      <c r="E15" s="29"/>
      <c r="F15" s="29"/>
      <c r="G15" s="29">
        <v>3.6520000000000001</v>
      </c>
      <c r="H15" s="29"/>
      <c r="I15" s="29"/>
      <c r="J15" s="29"/>
      <c r="K15" s="29"/>
      <c r="L15" s="29"/>
      <c r="M15" s="29"/>
      <c r="N15" s="30"/>
    </row>
    <row r="16" spans="1:18" ht="15.75" thickBot="1" x14ac:dyDescent="0.3">
      <c r="A16" s="59">
        <v>10</v>
      </c>
      <c r="B16" s="20" t="s">
        <v>22</v>
      </c>
      <c r="C16" s="21" t="s">
        <v>17</v>
      </c>
      <c r="D16" s="5">
        <f t="shared" si="0"/>
        <v>880.75799999999992</v>
      </c>
      <c r="E16" s="5"/>
      <c r="F16" s="5"/>
      <c r="G16" s="5">
        <v>862.94399999999996</v>
      </c>
      <c r="H16" s="5">
        <v>17.814</v>
      </c>
      <c r="I16" s="5"/>
      <c r="J16" s="5"/>
      <c r="K16" s="5"/>
      <c r="L16" s="5"/>
      <c r="M16" s="5"/>
      <c r="N16" s="31"/>
      <c r="O16" s="7"/>
    </row>
    <row r="17" spans="1:16" ht="15.75" thickBot="1" x14ac:dyDescent="0.3">
      <c r="A17" s="56">
        <v>11</v>
      </c>
      <c r="B17" s="32" t="s">
        <v>22</v>
      </c>
      <c r="C17" s="33" t="s">
        <v>34</v>
      </c>
      <c r="D17" s="34">
        <f t="shared" si="0"/>
        <v>6.1109999999999998</v>
      </c>
      <c r="E17" s="34"/>
      <c r="F17" s="34"/>
      <c r="G17" s="34"/>
      <c r="H17" s="34">
        <v>6.1109999999999998</v>
      </c>
      <c r="I17" s="34"/>
      <c r="J17" s="34"/>
      <c r="K17" s="34"/>
      <c r="L17" s="34"/>
      <c r="M17" s="34"/>
      <c r="N17" s="35"/>
    </row>
    <row r="18" spans="1:16" ht="15.75" thickBot="1" x14ac:dyDescent="0.3">
      <c r="A18" s="59">
        <v>12</v>
      </c>
      <c r="B18" s="27" t="s">
        <v>16</v>
      </c>
      <c r="C18" s="28" t="s">
        <v>17</v>
      </c>
      <c r="D18" s="29">
        <f t="shared" si="0"/>
        <v>4.1760000000000002</v>
      </c>
      <c r="E18" s="29"/>
      <c r="F18" s="29"/>
      <c r="G18" s="29">
        <v>1.744</v>
      </c>
      <c r="H18" s="29">
        <v>2.4319999999999999</v>
      </c>
      <c r="I18" s="29"/>
      <c r="J18" s="29"/>
      <c r="K18" s="29"/>
      <c r="L18" s="29"/>
      <c r="M18" s="29"/>
      <c r="N18" s="30"/>
      <c r="O18" s="7"/>
      <c r="P18" s="7"/>
    </row>
    <row r="19" spans="1:16" ht="20.25" customHeight="1" thickBot="1" x14ac:dyDescent="0.3">
      <c r="A19" s="56">
        <v>13</v>
      </c>
      <c r="B19" s="32" t="s">
        <v>16</v>
      </c>
      <c r="C19" s="33" t="s">
        <v>18</v>
      </c>
      <c r="D19" s="34">
        <f t="shared" si="0"/>
        <v>14.936999999999999</v>
      </c>
      <c r="E19" s="34"/>
      <c r="F19" s="34"/>
      <c r="G19" s="34"/>
      <c r="H19" s="34">
        <v>14.936999999999999</v>
      </c>
      <c r="I19" s="34"/>
      <c r="J19" s="34"/>
      <c r="K19" s="34"/>
      <c r="L19" s="34"/>
      <c r="M19" s="34"/>
      <c r="N19" s="35"/>
    </row>
    <row r="20" spans="1:16" ht="15.75" thickBot="1" x14ac:dyDescent="0.3">
      <c r="A20" s="59">
        <v>14</v>
      </c>
      <c r="B20" s="27" t="s">
        <v>19</v>
      </c>
      <c r="C20" s="28" t="s">
        <v>64</v>
      </c>
      <c r="D20" s="29">
        <f>SUM(E20:I20)</f>
        <v>639.26599999999996</v>
      </c>
      <c r="E20" s="29"/>
      <c r="F20" s="54"/>
      <c r="G20" s="29">
        <v>639.26599999999996</v>
      </c>
      <c r="H20" s="29"/>
      <c r="I20" s="29"/>
      <c r="J20" s="29"/>
      <c r="K20" s="29"/>
      <c r="L20" s="29"/>
      <c r="M20" s="29"/>
      <c r="N20" s="30"/>
    </row>
    <row r="21" spans="1:16" ht="15.75" thickBot="1" x14ac:dyDescent="0.3">
      <c r="A21" s="56">
        <v>15</v>
      </c>
      <c r="B21" s="40" t="s">
        <v>19</v>
      </c>
      <c r="C21" s="33" t="s">
        <v>20</v>
      </c>
      <c r="D21" s="54">
        <f t="shared" si="0"/>
        <v>429.923</v>
      </c>
      <c r="E21" s="54"/>
      <c r="F21" s="54"/>
      <c r="G21" s="54">
        <v>45.048000000000002</v>
      </c>
      <c r="H21" s="70">
        <v>384.875</v>
      </c>
      <c r="I21" s="54"/>
      <c r="J21" s="54"/>
      <c r="K21" s="54"/>
      <c r="L21" s="54"/>
      <c r="M21" s="54"/>
      <c r="N21" s="55"/>
      <c r="O21" s="7"/>
    </row>
    <row r="22" spans="1:16" ht="15.75" thickBot="1" x14ac:dyDescent="0.3">
      <c r="A22" s="97">
        <v>16</v>
      </c>
      <c r="B22" s="91" t="s">
        <v>23</v>
      </c>
      <c r="C22" s="92" t="s">
        <v>168</v>
      </c>
      <c r="D22" s="86">
        <f t="shared" si="0"/>
        <v>6.5830000000000002</v>
      </c>
      <c r="E22" s="93"/>
      <c r="F22" s="93"/>
      <c r="G22" s="93"/>
      <c r="H22" s="93">
        <v>6.5830000000000002</v>
      </c>
      <c r="I22" s="93"/>
      <c r="J22" s="93"/>
      <c r="K22" s="93"/>
      <c r="L22" s="93"/>
      <c r="M22" s="93"/>
      <c r="N22" s="94"/>
      <c r="O22" s="7"/>
    </row>
    <row r="23" spans="1:16" ht="15.75" thickBot="1" x14ac:dyDescent="0.3">
      <c r="A23" s="59">
        <v>17</v>
      </c>
      <c r="B23" s="91" t="s">
        <v>23</v>
      </c>
      <c r="C23" s="92" t="s">
        <v>28</v>
      </c>
      <c r="D23" s="86">
        <f t="shared" si="0"/>
        <v>1204.8119999999999</v>
      </c>
      <c r="E23" s="93">
        <v>971.08100000000002</v>
      </c>
      <c r="F23" s="93"/>
      <c r="G23" s="95">
        <v>155.02500000000001</v>
      </c>
      <c r="H23" s="93">
        <v>78.706000000000003</v>
      </c>
      <c r="I23" s="93"/>
      <c r="J23" s="93"/>
      <c r="K23" s="93"/>
      <c r="L23" s="93"/>
      <c r="M23" s="93"/>
      <c r="N23" s="94"/>
      <c r="O23" s="6"/>
    </row>
    <row r="24" spans="1:16" ht="15.75" thickBot="1" x14ac:dyDescent="0.3">
      <c r="A24" s="56">
        <v>18</v>
      </c>
      <c r="B24" s="39" t="s">
        <v>24</v>
      </c>
      <c r="C24" s="28" t="s">
        <v>25</v>
      </c>
      <c r="D24" s="29">
        <f t="shared" si="0"/>
        <v>669.52699999999982</v>
      </c>
      <c r="E24" s="29"/>
      <c r="F24" s="29"/>
      <c r="G24" s="29">
        <v>350.47399999999999</v>
      </c>
      <c r="H24" s="29">
        <v>319.05299999999988</v>
      </c>
      <c r="I24" s="29"/>
      <c r="J24" s="29"/>
      <c r="K24" s="29"/>
      <c r="L24" s="29"/>
      <c r="M24" s="29"/>
      <c r="N24" s="30"/>
      <c r="O24" s="6"/>
    </row>
    <row r="25" spans="1:16" x14ac:dyDescent="0.25">
      <c r="A25" s="97">
        <v>19</v>
      </c>
      <c r="B25" s="23" t="s">
        <v>24</v>
      </c>
      <c r="C25" s="21" t="s">
        <v>62</v>
      </c>
      <c r="D25" s="5">
        <f t="shared" si="0"/>
        <v>3.4049999999999998</v>
      </c>
      <c r="E25" s="5">
        <v>3.4049999999999998</v>
      </c>
      <c r="F25" s="5"/>
      <c r="G25" s="5"/>
      <c r="H25" s="5"/>
      <c r="I25" s="5"/>
      <c r="J25" s="5"/>
      <c r="K25" s="5"/>
      <c r="L25" s="5"/>
      <c r="M25" s="5"/>
      <c r="N25" s="31"/>
      <c r="O25" s="6"/>
    </row>
    <row r="26" spans="1:16" ht="15.75" thickBot="1" x14ac:dyDescent="0.3">
      <c r="A26" s="59">
        <v>20</v>
      </c>
      <c r="B26" s="23" t="s">
        <v>24</v>
      </c>
      <c r="C26" s="21" t="s">
        <v>26</v>
      </c>
      <c r="D26" s="5">
        <f t="shared" si="0"/>
        <v>13.425999999999998</v>
      </c>
      <c r="E26" s="5">
        <v>9.9060000000000006</v>
      </c>
      <c r="F26" s="5"/>
      <c r="G26" s="5">
        <v>3.5199999999999974</v>
      </c>
      <c r="H26" s="5"/>
      <c r="I26" s="5"/>
      <c r="J26" s="5"/>
      <c r="K26" s="5"/>
      <c r="L26" s="5"/>
      <c r="M26" s="5"/>
      <c r="N26" s="31"/>
    </row>
    <row r="27" spans="1:16" ht="15.75" thickBot="1" x14ac:dyDescent="0.3">
      <c r="A27" s="56">
        <v>21</v>
      </c>
      <c r="B27" s="23" t="s">
        <v>24</v>
      </c>
      <c r="C27" s="21" t="s">
        <v>157</v>
      </c>
      <c r="D27" s="5">
        <f t="shared" si="0"/>
        <v>1111.711</v>
      </c>
      <c r="E27" s="5">
        <v>69.59</v>
      </c>
      <c r="F27" s="5">
        <v>11.882</v>
      </c>
      <c r="G27" s="5">
        <v>677.08100000000002</v>
      </c>
      <c r="H27" s="5">
        <v>353.15800000000002</v>
      </c>
      <c r="I27" s="5"/>
      <c r="J27" s="5"/>
      <c r="K27" s="5"/>
      <c r="L27" s="5"/>
      <c r="M27" s="5"/>
      <c r="N27" s="31"/>
    </row>
    <row r="28" spans="1:16" x14ac:dyDescent="0.25">
      <c r="A28" s="97">
        <v>22</v>
      </c>
      <c r="B28" s="23" t="s">
        <v>24</v>
      </c>
      <c r="C28" s="21" t="s">
        <v>27</v>
      </c>
      <c r="D28" s="5">
        <f t="shared" si="0"/>
        <v>15.829000000000001</v>
      </c>
      <c r="E28" s="5"/>
      <c r="F28" s="5"/>
      <c r="G28" s="5"/>
      <c r="H28" s="5">
        <v>15.829000000000001</v>
      </c>
      <c r="I28" s="5"/>
      <c r="J28" s="5"/>
      <c r="K28" s="5"/>
      <c r="L28" s="5"/>
      <c r="M28" s="5"/>
      <c r="N28" s="31"/>
    </row>
    <row r="29" spans="1:16" ht="15.75" thickBot="1" x14ac:dyDescent="0.3">
      <c r="A29" s="59">
        <v>23</v>
      </c>
      <c r="B29" s="68" t="s">
        <v>35</v>
      </c>
      <c r="C29" s="69" t="s">
        <v>39</v>
      </c>
      <c r="D29" s="70">
        <f>SUM(E29:I29)</f>
        <v>2.4120000000000017</v>
      </c>
      <c r="E29" s="96"/>
      <c r="F29" s="96"/>
      <c r="G29" s="110">
        <v>1.485000000000001</v>
      </c>
      <c r="H29" s="110">
        <v>0.92700000000000049</v>
      </c>
      <c r="I29" s="111"/>
      <c r="J29" s="68"/>
      <c r="K29" s="68"/>
      <c r="L29" s="68"/>
      <c r="M29" s="109"/>
      <c r="N29" s="109"/>
    </row>
    <row r="30" spans="1:16" ht="15.75" thickBot="1" x14ac:dyDescent="0.3">
      <c r="A30" s="56">
        <v>24</v>
      </c>
      <c r="B30" s="9" t="s">
        <v>35</v>
      </c>
      <c r="C30" s="22" t="s">
        <v>40</v>
      </c>
      <c r="D30" s="5">
        <f t="shared" si="0"/>
        <v>5.1760000000000002</v>
      </c>
      <c r="E30" s="74"/>
      <c r="F30" s="74"/>
      <c r="G30" s="74"/>
      <c r="H30" s="112">
        <v>5.1760000000000002</v>
      </c>
      <c r="I30" s="113"/>
      <c r="J30" s="9"/>
      <c r="K30" s="9"/>
      <c r="L30" s="9"/>
      <c r="M30" s="9"/>
      <c r="N30" s="44"/>
    </row>
    <row r="31" spans="1:16" x14ac:dyDescent="0.25">
      <c r="A31" s="97">
        <v>25</v>
      </c>
      <c r="B31" s="9" t="s">
        <v>35</v>
      </c>
      <c r="C31" s="22" t="s">
        <v>41</v>
      </c>
      <c r="D31" s="5">
        <f t="shared" si="0"/>
        <v>1.6490000000000011</v>
      </c>
      <c r="E31" s="10"/>
      <c r="F31" s="10"/>
      <c r="G31" s="112"/>
      <c r="H31" s="112">
        <v>1.6490000000000011</v>
      </c>
      <c r="I31" s="113"/>
      <c r="J31" s="9"/>
      <c r="K31" s="9"/>
      <c r="L31" s="9"/>
      <c r="M31" s="9"/>
      <c r="N31" s="44"/>
    </row>
    <row r="32" spans="1:16" ht="15.75" thickBot="1" x14ac:dyDescent="0.3">
      <c r="A32" s="59">
        <v>26</v>
      </c>
      <c r="B32" s="9" t="s">
        <v>35</v>
      </c>
      <c r="C32" s="22" t="s">
        <v>42</v>
      </c>
      <c r="D32" s="5">
        <f t="shared" si="0"/>
        <v>3.6059999999999999</v>
      </c>
      <c r="E32" s="10"/>
      <c r="F32" s="10"/>
      <c r="G32" s="112">
        <v>3.6059999999999999</v>
      </c>
      <c r="H32" s="112"/>
      <c r="I32" s="113"/>
      <c r="J32" s="9"/>
      <c r="K32" s="9"/>
      <c r="L32" s="9"/>
      <c r="M32" s="9"/>
      <c r="N32" s="44"/>
    </row>
    <row r="33" spans="1:14" ht="15.75" thickBot="1" x14ac:dyDescent="0.3">
      <c r="A33" s="56">
        <v>27</v>
      </c>
      <c r="B33" s="45" t="s">
        <v>35</v>
      </c>
      <c r="C33" s="46" t="s">
        <v>43</v>
      </c>
      <c r="D33" s="34">
        <f t="shared" si="0"/>
        <v>179.87000000000003</v>
      </c>
      <c r="E33" s="114">
        <v>0.66900000000000004</v>
      </c>
      <c r="F33" s="47"/>
      <c r="G33" s="114">
        <v>154.49700000000001</v>
      </c>
      <c r="H33" s="114">
        <v>24.704000000000001</v>
      </c>
      <c r="I33" s="115"/>
      <c r="J33" s="45"/>
      <c r="K33" s="45"/>
      <c r="L33" s="45"/>
      <c r="M33" s="45"/>
      <c r="N33" s="48"/>
    </row>
    <row r="34" spans="1:14" x14ac:dyDescent="0.25">
      <c r="A34" s="97">
        <v>28</v>
      </c>
      <c r="B34" s="41" t="s">
        <v>36</v>
      </c>
      <c r="C34" s="37" t="s">
        <v>37</v>
      </c>
      <c r="D34" s="29">
        <f t="shared" si="0"/>
        <v>15.350999999999999</v>
      </c>
      <c r="E34" s="42"/>
      <c r="F34" s="42"/>
      <c r="G34" s="49">
        <v>13.244</v>
      </c>
      <c r="H34" s="49">
        <v>2.1070000000000002</v>
      </c>
      <c r="I34" s="49"/>
      <c r="J34" s="41"/>
      <c r="K34" s="41"/>
      <c r="L34" s="41"/>
      <c r="M34" s="41"/>
      <c r="N34" s="43"/>
    </row>
    <row r="35" spans="1:14" ht="15.75" thickBot="1" x14ac:dyDescent="0.3">
      <c r="A35" s="59">
        <v>29</v>
      </c>
      <c r="B35" s="9" t="s">
        <v>36</v>
      </c>
      <c r="C35" s="22" t="s">
        <v>44</v>
      </c>
      <c r="D35" s="5">
        <f t="shared" si="0"/>
        <v>156.898</v>
      </c>
      <c r="E35" s="15">
        <v>6.8490000000000002</v>
      </c>
      <c r="F35" s="74"/>
      <c r="G35" s="15">
        <v>114.789</v>
      </c>
      <c r="H35" s="15">
        <v>35.26</v>
      </c>
      <c r="I35" s="15"/>
      <c r="J35" s="9"/>
      <c r="K35" s="9"/>
      <c r="L35" s="9"/>
      <c r="M35" s="9"/>
      <c r="N35" s="44"/>
    </row>
    <row r="36" spans="1:14" ht="15.75" thickBot="1" x14ac:dyDescent="0.3">
      <c r="A36" s="56">
        <v>30</v>
      </c>
      <c r="B36" s="9" t="s">
        <v>36</v>
      </c>
      <c r="C36" s="22" t="s">
        <v>38</v>
      </c>
      <c r="D36" s="5">
        <f t="shared" si="0"/>
        <v>1.9139999999999999</v>
      </c>
      <c r="E36" s="10"/>
      <c r="F36" s="10"/>
      <c r="G36" s="15">
        <v>1.9139999999999999</v>
      </c>
      <c r="H36" s="15"/>
      <c r="I36" s="15"/>
      <c r="J36" s="9"/>
      <c r="K36" s="9"/>
      <c r="L36" s="9"/>
      <c r="M36" s="9"/>
      <c r="N36" s="44"/>
    </row>
    <row r="37" spans="1:14" x14ac:dyDescent="0.25">
      <c r="A37" s="97">
        <v>31</v>
      </c>
      <c r="B37" s="9" t="s">
        <v>36</v>
      </c>
      <c r="C37" s="22" t="s">
        <v>45</v>
      </c>
      <c r="D37" s="5">
        <f t="shared" si="0"/>
        <v>1.2709999999999999</v>
      </c>
      <c r="E37" s="10"/>
      <c r="F37" s="10"/>
      <c r="G37" s="15"/>
      <c r="H37" s="15">
        <v>1.2709999999999999</v>
      </c>
      <c r="I37" s="15"/>
      <c r="J37" s="9"/>
      <c r="K37" s="9"/>
      <c r="L37" s="9"/>
      <c r="M37" s="9"/>
      <c r="N37" s="44"/>
    </row>
    <row r="38" spans="1:14" ht="15.75" thickBot="1" x14ac:dyDescent="0.3">
      <c r="A38" s="59">
        <v>32</v>
      </c>
      <c r="B38" s="9" t="s">
        <v>36</v>
      </c>
      <c r="C38" s="22" t="s">
        <v>46</v>
      </c>
      <c r="D38" s="5">
        <f t="shared" si="0"/>
        <v>10.902000000000001</v>
      </c>
      <c r="E38" s="10"/>
      <c r="F38" s="10"/>
      <c r="G38" s="15">
        <v>8.2560000000000002</v>
      </c>
      <c r="H38" s="15">
        <v>2.6459999999999999</v>
      </c>
      <c r="I38" s="15"/>
      <c r="J38" s="9"/>
      <c r="K38" s="9"/>
      <c r="L38" s="9"/>
      <c r="M38" s="9"/>
      <c r="N38" s="44"/>
    </row>
    <row r="39" spans="1:14" ht="15.75" thickBot="1" x14ac:dyDescent="0.3">
      <c r="A39" s="56">
        <v>33</v>
      </c>
      <c r="B39" s="9" t="s">
        <v>36</v>
      </c>
      <c r="C39" s="22" t="s">
        <v>47</v>
      </c>
      <c r="D39" s="5">
        <f t="shared" si="0"/>
        <v>2.5289999999999999</v>
      </c>
      <c r="E39" s="10"/>
      <c r="F39" s="10"/>
      <c r="G39" s="15">
        <v>2.5289999999999999</v>
      </c>
      <c r="H39" s="15"/>
      <c r="I39" s="15"/>
      <c r="J39" s="9"/>
      <c r="K39" s="9"/>
      <c r="L39" s="9"/>
      <c r="M39" s="9"/>
      <c r="N39" s="44"/>
    </row>
    <row r="40" spans="1:14" x14ac:dyDescent="0.25">
      <c r="A40" s="97">
        <v>34</v>
      </c>
      <c r="B40" s="9" t="s">
        <v>36</v>
      </c>
      <c r="C40" s="22" t="s">
        <v>65</v>
      </c>
      <c r="D40" s="5">
        <f t="shared" si="0"/>
        <v>5.5280000000000005</v>
      </c>
      <c r="E40" s="10"/>
      <c r="F40" s="10"/>
      <c r="G40" s="15">
        <v>3.552</v>
      </c>
      <c r="H40" s="15">
        <v>1.976</v>
      </c>
      <c r="I40" s="15"/>
      <c r="J40" s="9"/>
      <c r="K40" s="9"/>
      <c r="L40" s="9"/>
      <c r="M40" s="9"/>
      <c r="N40" s="44"/>
    </row>
    <row r="41" spans="1:14" ht="15.75" thickBot="1" x14ac:dyDescent="0.3">
      <c r="A41" s="59">
        <v>35</v>
      </c>
      <c r="B41" s="9" t="s">
        <v>36</v>
      </c>
      <c r="C41" s="22" t="s">
        <v>66</v>
      </c>
      <c r="D41" s="5">
        <f t="shared" si="0"/>
        <v>2.09</v>
      </c>
      <c r="E41" s="10"/>
      <c r="F41" s="10"/>
      <c r="G41" s="15"/>
      <c r="H41" s="15">
        <v>2.09</v>
      </c>
      <c r="I41" s="15"/>
      <c r="J41" s="9"/>
      <c r="K41" s="9"/>
      <c r="L41" s="9"/>
      <c r="M41" s="9"/>
      <c r="N41" s="44"/>
    </row>
    <row r="42" spans="1:14" ht="15.75" thickBot="1" x14ac:dyDescent="0.3">
      <c r="A42" s="56">
        <v>36</v>
      </c>
      <c r="B42" s="45" t="s">
        <v>36</v>
      </c>
      <c r="C42" s="46" t="s">
        <v>48</v>
      </c>
      <c r="D42" s="34">
        <f t="shared" si="0"/>
        <v>261.09100000000001</v>
      </c>
      <c r="E42" s="73">
        <v>6.9649999999999999</v>
      </c>
      <c r="F42" s="47">
        <v>2.0630000000000002</v>
      </c>
      <c r="G42" s="50">
        <v>189.96899999999999</v>
      </c>
      <c r="H42" s="50">
        <v>62.094000000000001</v>
      </c>
      <c r="I42" s="50"/>
      <c r="J42" s="45"/>
      <c r="K42" s="45"/>
      <c r="L42" s="45"/>
      <c r="M42" s="45"/>
      <c r="N42" s="48"/>
    </row>
    <row r="43" spans="1:14" x14ac:dyDescent="0.25">
      <c r="A43" s="97">
        <v>37</v>
      </c>
      <c r="B43" s="41" t="s">
        <v>49</v>
      </c>
      <c r="C43" s="37" t="s">
        <v>50</v>
      </c>
      <c r="D43" s="29">
        <f t="shared" si="0"/>
        <v>18.079999999999998</v>
      </c>
      <c r="E43" s="42"/>
      <c r="F43" s="42"/>
      <c r="G43" s="49">
        <v>1.494</v>
      </c>
      <c r="H43" s="49">
        <v>16.585999999999999</v>
      </c>
      <c r="I43" s="49"/>
      <c r="J43" s="41"/>
      <c r="K43" s="41"/>
      <c r="L43" s="41"/>
      <c r="M43" s="41"/>
      <c r="N43" s="43"/>
    </row>
    <row r="44" spans="1:14" ht="15.75" thickBot="1" x14ac:dyDescent="0.3">
      <c r="A44" s="59">
        <v>38</v>
      </c>
      <c r="B44" s="9" t="s">
        <v>49</v>
      </c>
      <c r="C44" s="22" t="s">
        <v>51</v>
      </c>
      <c r="D44" s="5">
        <f t="shared" si="0"/>
        <v>1.929</v>
      </c>
      <c r="E44" s="10"/>
      <c r="F44" s="10"/>
      <c r="G44" s="10"/>
      <c r="H44" s="15">
        <v>1.929</v>
      </c>
      <c r="I44" s="15"/>
      <c r="J44" s="9"/>
      <c r="K44" s="9"/>
      <c r="L44" s="9"/>
      <c r="M44" s="9"/>
      <c r="N44" s="44"/>
    </row>
    <row r="45" spans="1:14" ht="15.75" thickBot="1" x14ac:dyDescent="0.3">
      <c r="A45" s="56">
        <v>39</v>
      </c>
      <c r="B45" s="9" t="s">
        <v>49</v>
      </c>
      <c r="C45" s="22" t="s">
        <v>52</v>
      </c>
      <c r="D45" s="5">
        <f t="shared" si="0"/>
        <v>6.6440000000000001</v>
      </c>
      <c r="E45" s="10"/>
      <c r="F45" s="10"/>
      <c r="G45" s="10"/>
      <c r="H45" s="15">
        <v>6.6440000000000001</v>
      </c>
      <c r="I45" s="15"/>
      <c r="J45" s="9"/>
      <c r="K45" s="9"/>
      <c r="L45" s="9"/>
      <c r="M45" s="9"/>
      <c r="N45" s="44"/>
    </row>
    <row r="46" spans="1:14" ht="15.75" thickBot="1" x14ac:dyDescent="0.3">
      <c r="A46" s="97">
        <v>40</v>
      </c>
      <c r="B46" s="45" t="s">
        <v>49</v>
      </c>
      <c r="C46" s="46" t="s">
        <v>53</v>
      </c>
      <c r="D46" s="34">
        <f t="shared" si="0"/>
        <v>2.1960000000000002</v>
      </c>
      <c r="E46" s="47"/>
      <c r="F46" s="47"/>
      <c r="G46" s="47"/>
      <c r="H46" s="50">
        <v>2.1960000000000002</v>
      </c>
      <c r="I46" s="50"/>
      <c r="J46" s="45"/>
      <c r="K46" s="45"/>
      <c r="L46" s="45"/>
      <c r="M46" s="45"/>
      <c r="N46" s="48"/>
    </row>
    <row r="47" spans="1:14" ht="15.75" thickBot="1" x14ac:dyDescent="0.3">
      <c r="A47" s="59">
        <v>41</v>
      </c>
      <c r="B47" s="51" t="s">
        <v>54</v>
      </c>
      <c r="C47" s="51" t="s">
        <v>15</v>
      </c>
      <c r="D47" s="13">
        <f t="shared" si="0"/>
        <v>11815.474</v>
      </c>
      <c r="E47" s="38"/>
      <c r="F47" s="38"/>
      <c r="G47" s="52">
        <v>4484.201</v>
      </c>
      <c r="H47" s="52">
        <v>7331.2730000000001</v>
      </c>
      <c r="I47" s="52"/>
      <c r="J47" s="51"/>
      <c r="K47" s="51"/>
      <c r="L47" s="51"/>
      <c r="M47" s="51"/>
      <c r="N47" s="53"/>
    </row>
    <row r="48" spans="1:14" ht="15.75" thickBot="1" x14ac:dyDescent="0.3">
      <c r="A48" s="56">
        <v>42</v>
      </c>
      <c r="B48" s="41" t="s">
        <v>56</v>
      </c>
      <c r="C48" s="41" t="s">
        <v>57</v>
      </c>
      <c r="D48" s="29">
        <f t="shared" si="0"/>
        <v>140.80199999999999</v>
      </c>
      <c r="E48" s="42">
        <v>0.53300000000000003</v>
      </c>
      <c r="F48" s="42">
        <v>1.1870000000000001</v>
      </c>
      <c r="G48" s="42">
        <v>90.756</v>
      </c>
      <c r="H48" s="42">
        <v>48.326000000000001</v>
      </c>
      <c r="I48" s="42"/>
      <c r="J48" s="41"/>
      <c r="K48" s="41"/>
      <c r="L48" s="41"/>
      <c r="M48" s="41"/>
      <c r="N48" s="43"/>
    </row>
    <row r="49" spans="1:14" x14ac:dyDescent="0.25">
      <c r="A49" s="97">
        <v>43</v>
      </c>
      <c r="B49" s="9" t="s">
        <v>56</v>
      </c>
      <c r="C49" s="9" t="s">
        <v>58</v>
      </c>
      <c r="D49" s="5">
        <f t="shared" si="0"/>
        <v>178.91300000000001</v>
      </c>
      <c r="E49" s="10"/>
      <c r="F49" s="10"/>
      <c r="G49" s="10">
        <v>60.521999999999998</v>
      </c>
      <c r="H49" s="10">
        <v>118.39100000000001</v>
      </c>
      <c r="I49" s="10"/>
      <c r="J49" s="9"/>
      <c r="K49" s="9"/>
      <c r="L49" s="9"/>
      <c r="M49" s="9"/>
      <c r="N49" s="44"/>
    </row>
    <row r="50" spans="1:14" ht="15.75" thickBot="1" x14ac:dyDescent="0.3">
      <c r="A50" s="59">
        <v>44</v>
      </c>
      <c r="B50" s="9" t="s">
        <v>56</v>
      </c>
      <c r="C50" s="9" t="s">
        <v>59</v>
      </c>
      <c r="D50" s="5">
        <f t="shared" si="0"/>
        <v>48.139000000000003</v>
      </c>
      <c r="E50" s="10"/>
      <c r="F50" s="10"/>
      <c r="G50" s="10">
        <v>21.376000000000001</v>
      </c>
      <c r="H50" s="10">
        <v>26.763000000000002</v>
      </c>
      <c r="I50" s="10"/>
      <c r="J50" s="9"/>
      <c r="K50" s="9"/>
      <c r="L50" s="9"/>
      <c r="M50" s="9"/>
      <c r="N50" s="44"/>
    </row>
    <row r="51" spans="1:14" ht="15.75" thickBot="1" x14ac:dyDescent="0.3">
      <c r="A51" s="56">
        <v>45</v>
      </c>
      <c r="B51" s="9" t="s">
        <v>56</v>
      </c>
      <c r="C51" s="9" t="s">
        <v>60</v>
      </c>
      <c r="D51" s="5">
        <f t="shared" si="0"/>
        <v>51.783999999999992</v>
      </c>
      <c r="E51" s="10"/>
      <c r="F51" s="10"/>
      <c r="G51" s="10">
        <v>17.553999999999998</v>
      </c>
      <c r="H51" s="10">
        <v>34.229999999999997</v>
      </c>
      <c r="I51" s="10"/>
      <c r="J51" s="9"/>
      <c r="K51" s="9"/>
      <c r="L51" s="9"/>
      <c r="M51" s="9"/>
      <c r="N51" s="44"/>
    </row>
    <row r="52" spans="1:14" x14ac:dyDescent="0.25">
      <c r="A52" s="97">
        <v>46</v>
      </c>
      <c r="B52" s="9" t="s">
        <v>56</v>
      </c>
      <c r="C52" s="22" t="s">
        <v>61</v>
      </c>
      <c r="D52" s="5">
        <f t="shared" si="0"/>
        <v>7.8780000000000001</v>
      </c>
      <c r="E52" s="10"/>
      <c r="F52" s="10"/>
      <c r="G52" s="10">
        <v>7.8780000000000001</v>
      </c>
      <c r="H52" s="10"/>
      <c r="I52" s="10"/>
      <c r="J52" s="9"/>
      <c r="K52" s="9"/>
      <c r="L52" s="9"/>
      <c r="M52" s="9"/>
      <c r="N52" s="44"/>
    </row>
    <row r="53" spans="1:14" ht="15.75" thickBot="1" x14ac:dyDescent="0.3">
      <c r="A53" s="59">
        <v>47</v>
      </c>
      <c r="B53" s="45" t="s">
        <v>56</v>
      </c>
      <c r="C53" s="45" t="s">
        <v>62</v>
      </c>
      <c r="D53" s="34">
        <f t="shared" si="0"/>
        <v>6.4960000000000004</v>
      </c>
      <c r="E53" s="47">
        <v>6.4960000000000004</v>
      </c>
      <c r="F53" s="47"/>
      <c r="G53" s="47"/>
      <c r="H53" s="47"/>
      <c r="I53" s="47"/>
      <c r="J53" s="45"/>
      <c r="K53" s="45"/>
      <c r="L53" s="45"/>
      <c r="M53" s="45"/>
      <c r="N53" s="48"/>
    </row>
    <row r="54" spans="1:14" ht="15.75" thickBot="1" x14ac:dyDescent="0.3">
      <c r="A54" s="56">
        <v>48</v>
      </c>
      <c r="B54" s="41" t="s">
        <v>55</v>
      </c>
      <c r="C54" s="41" t="s">
        <v>57</v>
      </c>
      <c r="D54" s="29">
        <f t="shared" si="0"/>
        <v>214.47299999999998</v>
      </c>
      <c r="E54" s="42"/>
      <c r="F54" s="42"/>
      <c r="G54" s="42">
        <v>171.13399999999999</v>
      </c>
      <c r="H54" s="42">
        <v>43.338999999999999</v>
      </c>
      <c r="I54" s="42"/>
      <c r="J54" s="41"/>
      <c r="K54" s="41"/>
      <c r="L54" s="41"/>
      <c r="M54" s="41"/>
      <c r="N54" s="43"/>
    </row>
    <row r="55" spans="1:14" x14ac:dyDescent="0.25">
      <c r="A55" s="97">
        <v>49</v>
      </c>
      <c r="B55" s="9" t="s">
        <v>55</v>
      </c>
      <c r="C55" s="9" t="s">
        <v>63</v>
      </c>
      <c r="D55" s="5">
        <f t="shared" si="0"/>
        <v>5.3520000000000003</v>
      </c>
      <c r="E55" s="10"/>
      <c r="F55" s="10"/>
      <c r="G55" s="10">
        <v>3.0590000000000002</v>
      </c>
      <c r="H55" s="10">
        <v>2.2930000000000001</v>
      </c>
      <c r="I55" s="10"/>
      <c r="J55" s="9"/>
      <c r="K55" s="9"/>
      <c r="L55" s="9"/>
      <c r="M55" s="9"/>
      <c r="N55" s="44"/>
    </row>
    <row r="56" spans="1:14" ht="15.75" thickBot="1" x14ac:dyDescent="0.3">
      <c r="A56" s="59">
        <v>50</v>
      </c>
      <c r="B56" s="9" t="s">
        <v>55</v>
      </c>
      <c r="C56" s="72" t="s">
        <v>83</v>
      </c>
      <c r="D56" s="5">
        <f t="shared" si="0"/>
        <v>27.815000000000001</v>
      </c>
      <c r="E56" s="10"/>
      <c r="F56" s="10"/>
      <c r="G56" s="10">
        <v>20.134</v>
      </c>
      <c r="H56" s="10">
        <v>7.681</v>
      </c>
      <c r="I56" s="10"/>
      <c r="J56" s="9"/>
      <c r="K56" s="9"/>
      <c r="L56" s="9"/>
      <c r="M56" s="9"/>
      <c r="N56" s="44"/>
    </row>
    <row r="57" spans="1:14" ht="15.75" thickBot="1" x14ac:dyDescent="0.3">
      <c r="A57" s="56">
        <v>51</v>
      </c>
      <c r="B57" s="9" t="s">
        <v>55</v>
      </c>
      <c r="C57" s="72" t="s">
        <v>88</v>
      </c>
      <c r="D57" s="5">
        <f t="shared" si="0"/>
        <v>2.3849999999999998</v>
      </c>
      <c r="E57" s="10"/>
      <c r="F57" s="10"/>
      <c r="G57" s="10">
        <v>2.3849999999999998</v>
      </c>
      <c r="H57" s="10">
        <v>0</v>
      </c>
      <c r="I57" s="10"/>
      <c r="J57" s="9"/>
      <c r="K57" s="9"/>
      <c r="L57" s="9"/>
      <c r="M57" s="9"/>
      <c r="N57" s="44"/>
    </row>
    <row r="58" spans="1:14" ht="15.75" thickBot="1" x14ac:dyDescent="0.3">
      <c r="A58" s="97">
        <v>52</v>
      </c>
      <c r="B58" s="45" t="s">
        <v>55</v>
      </c>
      <c r="C58" s="67" t="s">
        <v>148</v>
      </c>
      <c r="D58" s="34">
        <f t="shared" si="0"/>
        <v>1.2150000000000001</v>
      </c>
      <c r="E58" s="47"/>
      <c r="F58" s="47"/>
      <c r="G58" s="47">
        <v>1.2150000000000001</v>
      </c>
      <c r="H58" s="47">
        <v>0</v>
      </c>
      <c r="I58" s="47"/>
      <c r="J58" s="45"/>
      <c r="K58" s="45"/>
      <c r="L58" s="45"/>
      <c r="M58" s="45"/>
      <c r="N58" s="48"/>
    </row>
    <row r="59" spans="1:14" ht="15.75" thickBot="1" x14ac:dyDescent="0.3">
      <c r="A59" s="59">
        <v>53</v>
      </c>
      <c r="B59" s="68" t="s">
        <v>67</v>
      </c>
      <c r="C59" s="69" t="s">
        <v>68</v>
      </c>
      <c r="D59" s="70">
        <f t="shared" si="0"/>
        <v>6.1479999999999997</v>
      </c>
      <c r="E59" s="82"/>
      <c r="F59" s="82"/>
      <c r="G59" s="82">
        <v>2.6850000000000001</v>
      </c>
      <c r="H59" s="82">
        <v>3.4630000000000001</v>
      </c>
      <c r="I59" s="82"/>
      <c r="J59" s="68"/>
      <c r="K59" s="68"/>
      <c r="L59" s="68"/>
      <c r="M59" s="68"/>
      <c r="N59" s="71"/>
    </row>
    <row r="60" spans="1:14" ht="15.75" thickBot="1" x14ac:dyDescent="0.3">
      <c r="A60" s="56">
        <v>54</v>
      </c>
      <c r="B60" s="9" t="s">
        <v>67</v>
      </c>
      <c r="C60" s="22" t="s">
        <v>69</v>
      </c>
      <c r="D60" s="5">
        <f t="shared" si="0"/>
        <v>217.22699999999998</v>
      </c>
      <c r="E60" s="83"/>
      <c r="F60" s="83"/>
      <c r="G60" s="83">
        <v>115.94799999999999</v>
      </c>
      <c r="H60" s="83">
        <v>101.279</v>
      </c>
      <c r="I60" s="83"/>
      <c r="J60" s="9"/>
      <c r="K60" s="9"/>
      <c r="L60" s="9"/>
      <c r="M60" s="9"/>
      <c r="N60" s="44"/>
    </row>
    <row r="61" spans="1:14" ht="45" x14ac:dyDescent="0.25">
      <c r="A61" s="97">
        <v>55</v>
      </c>
      <c r="B61" s="9" t="s">
        <v>67</v>
      </c>
      <c r="C61" s="78" t="s">
        <v>70</v>
      </c>
      <c r="D61" s="5">
        <f t="shared" si="0"/>
        <v>1.131</v>
      </c>
      <c r="E61" s="83"/>
      <c r="F61" s="83"/>
      <c r="G61" s="83"/>
      <c r="H61" s="83">
        <v>1.131</v>
      </c>
      <c r="I61" s="83"/>
      <c r="J61" s="9"/>
      <c r="K61" s="9"/>
      <c r="L61" s="9"/>
      <c r="M61" s="9"/>
      <c r="N61" s="44"/>
    </row>
    <row r="62" spans="1:14" ht="15.75" thickBot="1" x14ac:dyDescent="0.3">
      <c r="A62" s="59">
        <v>56</v>
      </c>
      <c r="B62" s="9" t="s">
        <v>67</v>
      </c>
      <c r="C62" s="22" t="s">
        <v>71</v>
      </c>
      <c r="D62" s="5">
        <f t="shared" si="0"/>
        <v>6.9180000000000001</v>
      </c>
      <c r="E62" s="83"/>
      <c r="F62" s="83"/>
      <c r="G62" s="83">
        <v>3.0150000000000001</v>
      </c>
      <c r="H62" s="83">
        <v>3.903</v>
      </c>
      <c r="I62" s="83"/>
      <c r="J62" s="9"/>
      <c r="K62" s="9"/>
      <c r="L62" s="9"/>
      <c r="M62" s="9"/>
      <c r="N62" s="44"/>
    </row>
    <row r="63" spans="1:14" ht="15.75" thickBot="1" x14ac:dyDescent="0.3">
      <c r="A63" s="56">
        <v>57</v>
      </c>
      <c r="B63" s="9" t="s">
        <v>67</v>
      </c>
      <c r="C63" s="22" t="s">
        <v>72</v>
      </c>
      <c r="D63" s="5">
        <f t="shared" si="0"/>
        <v>10.911999999999999</v>
      </c>
      <c r="E63" s="83"/>
      <c r="F63" s="83"/>
      <c r="G63" s="83">
        <v>6.2039999999999997</v>
      </c>
      <c r="H63" s="83">
        <v>4.7080000000000002</v>
      </c>
      <c r="I63" s="83"/>
      <c r="J63" s="9"/>
      <c r="K63" s="9"/>
      <c r="L63" s="9"/>
      <c r="M63" s="9"/>
      <c r="N63" s="44"/>
    </row>
    <row r="64" spans="1:14" x14ac:dyDescent="0.25">
      <c r="A64" s="97">
        <v>58</v>
      </c>
      <c r="B64" s="9" t="s">
        <v>67</v>
      </c>
      <c r="C64" s="22" t="s">
        <v>73</v>
      </c>
      <c r="D64" s="5">
        <f>SUM(E64:I64)</f>
        <v>1.369</v>
      </c>
      <c r="E64" s="83"/>
      <c r="F64" s="83"/>
      <c r="G64" s="83"/>
      <c r="H64" s="83">
        <v>1.369</v>
      </c>
      <c r="I64" s="83"/>
      <c r="J64" s="9"/>
      <c r="K64" s="9"/>
      <c r="L64" s="9"/>
      <c r="M64" s="9"/>
      <c r="N64" s="44"/>
    </row>
    <row r="65" spans="1:14" ht="15.75" thickBot="1" x14ac:dyDescent="0.3">
      <c r="A65" s="59">
        <v>59</v>
      </c>
      <c r="B65" s="9" t="s">
        <v>67</v>
      </c>
      <c r="C65" s="22" t="s">
        <v>147</v>
      </c>
      <c r="D65" s="5">
        <f>SUM(E65:I65)</f>
        <v>1.149</v>
      </c>
      <c r="E65" s="83"/>
      <c r="F65" s="83"/>
      <c r="G65" s="83">
        <v>1.149</v>
      </c>
      <c r="H65" s="83"/>
      <c r="I65" s="83"/>
      <c r="J65" s="9"/>
      <c r="K65" s="9"/>
      <c r="L65" s="9"/>
      <c r="M65" s="9"/>
      <c r="N65" s="44"/>
    </row>
    <row r="66" spans="1:14" ht="15.75" thickBot="1" x14ac:dyDescent="0.3">
      <c r="A66" s="56">
        <v>60</v>
      </c>
      <c r="B66" s="9" t="s">
        <v>67</v>
      </c>
      <c r="C66" s="22" t="s">
        <v>74</v>
      </c>
      <c r="D66" s="5">
        <f t="shared" si="0"/>
        <v>39.468000000000004</v>
      </c>
      <c r="E66" s="83"/>
      <c r="F66" s="83"/>
      <c r="G66" s="83">
        <v>25.855</v>
      </c>
      <c r="H66" s="83">
        <v>13.613</v>
      </c>
      <c r="I66" s="83"/>
      <c r="J66" s="9"/>
      <c r="K66" s="9"/>
      <c r="L66" s="9"/>
      <c r="M66" s="9"/>
      <c r="N66" s="44"/>
    </row>
    <row r="67" spans="1:14" x14ac:dyDescent="0.25">
      <c r="A67" s="97">
        <v>61</v>
      </c>
      <c r="B67" s="9" t="s">
        <v>67</v>
      </c>
      <c r="C67" s="22" t="s">
        <v>75</v>
      </c>
      <c r="D67" s="5">
        <f t="shared" si="0"/>
        <v>79.983000000000004</v>
      </c>
      <c r="E67" s="83"/>
      <c r="F67" s="83"/>
      <c r="G67" s="83">
        <v>79.983000000000004</v>
      </c>
      <c r="H67" s="83"/>
      <c r="I67" s="83"/>
      <c r="J67" s="9"/>
      <c r="K67" s="9"/>
      <c r="L67" s="9"/>
      <c r="M67" s="9"/>
      <c r="N67" s="44"/>
    </row>
    <row r="68" spans="1:14" ht="15.75" thickBot="1" x14ac:dyDescent="0.3">
      <c r="A68" s="59">
        <v>62</v>
      </c>
      <c r="B68" s="9" t="s">
        <v>67</v>
      </c>
      <c r="C68" s="22" t="s">
        <v>76</v>
      </c>
      <c r="D68" s="5">
        <f t="shared" si="0"/>
        <v>2.8460000000000001</v>
      </c>
      <c r="E68" s="83"/>
      <c r="F68" s="83"/>
      <c r="G68" s="83">
        <v>2.8460000000000001</v>
      </c>
      <c r="H68" s="83"/>
      <c r="I68" s="83"/>
      <c r="J68" s="9"/>
      <c r="K68" s="9"/>
      <c r="L68" s="9"/>
      <c r="M68" s="9"/>
      <c r="N68" s="44"/>
    </row>
    <row r="69" spans="1:14" ht="15.75" thickBot="1" x14ac:dyDescent="0.3">
      <c r="A69" s="59">
        <v>63</v>
      </c>
      <c r="B69" s="9" t="s">
        <v>67</v>
      </c>
      <c r="C69" s="22" t="s">
        <v>167</v>
      </c>
      <c r="D69" s="5">
        <f t="shared" si="0"/>
        <v>0.61199999999999999</v>
      </c>
      <c r="E69" s="83"/>
      <c r="F69" s="83"/>
      <c r="G69" s="83"/>
      <c r="H69" s="83">
        <v>0.61199999999999999</v>
      </c>
      <c r="I69" s="83"/>
      <c r="J69" s="9"/>
      <c r="K69" s="9"/>
      <c r="L69" s="9"/>
      <c r="M69" s="9"/>
      <c r="N69" s="44"/>
    </row>
    <row r="70" spans="1:14" ht="15.75" thickBot="1" x14ac:dyDescent="0.3">
      <c r="A70" s="56">
        <v>64</v>
      </c>
      <c r="B70" s="9" t="s">
        <v>67</v>
      </c>
      <c r="C70" s="22" t="s">
        <v>77</v>
      </c>
      <c r="D70" s="5">
        <f t="shared" si="0"/>
        <v>7.8949999999999996</v>
      </c>
      <c r="E70" s="83"/>
      <c r="F70" s="83"/>
      <c r="G70" s="83"/>
      <c r="H70" s="83">
        <v>7.8949999999999996</v>
      </c>
      <c r="I70" s="83"/>
      <c r="J70" s="9"/>
      <c r="K70" s="9"/>
      <c r="L70" s="9"/>
      <c r="M70" s="9"/>
      <c r="N70" s="44"/>
    </row>
    <row r="71" spans="1:14" x14ac:dyDescent="0.25">
      <c r="A71" s="97">
        <v>65</v>
      </c>
      <c r="B71" s="9" t="s">
        <v>67</v>
      </c>
      <c r="C71" s="22" t="s">
        <v>78</v>
      </c>
      <c r="D71" s="5">
        <f t="shared" si="0"/>
        <v>2.282</v>
      </c>
      <c r="E71" s="83"/>
      <c r="F71" s="83"/>
      <c r="G71" s="83">
        <v>1.276</v>
      </c>
      <c r="H71" s="83">
        <v>1.006</v>
      </c>
      <c r="I71" s="83"/>
      <c r="J71" s="9"/>
      <c r="K71" s="9"/>
      <c r="L71" s="9"/>
      <c r="M71" s="9"/>
      <c r="N71" s="44"/>
    </row>
    <row r="72" spans="1:14" ht="15.75" thickBot="1" x14ac:dyDescent="0.3">
      <c r="A72" s="59">
        <v>66</v>
      </c>
      <c r="B72" s="9" t="s">
        <v>67</v>
      </c>
      <c r="C72" s="22" t="s">
        <v>79</v>
      </c>
      <c r="D72" s="5">
        <f t="shared" si="0"/>
        <v>628.19500000000005</v>
      </c>
      <c r="E72" s="83">
        <v>19.279</v>
      </c>
      <c r="F72" s="83"/>
      <c r="G72" s="83">
        <v>381.13600000000002</v>
      </c>
      <c r="H72" s="83">
        <v>227.78</v>
      </c>
      <c r="I72" s="83"/>
      <c r="J72" s="9"/>
      <c r="K72" s="9"/>
      <c r="L72" s="9"/>
      <c r="M72" s="9"/>
      <c r="N72" s="44"/>
    </row>
    <row r="73" spans="1:14" ht="15.75" thickBot="1" x14ac:dyDescent="0.3">
      <c r="A73" s="56">
        <v>67</v>
      </c>
      <c r="B73" s="9" t="s">
        <v>67</v>
      </c>
      <c r="C73" s="22" t="s">
        <v>80</v>
      </c>
      <c r="D73" s="5">
        <f t="shared" si="0"/>
        <v>1.278</v>
      </c>
      <c r="E73" s="83"/>
      <c r="F73" s="83"/>
      <c r="G73" s="83">
        <v>1.278</v>
      </c>
      <c r="H73" s="83"/>
      <c r="I73" s="83"/>
      <c r="J73" s="9"/>
      <c r="K73" s="9"/>
      <c r="L73" s="9"/>
      <c r="M73" s="9"/>
      <c r="N73" s="44"/>
    </row>
    <row r="74" spans="1:14" x14ac:dyDescent="0.25">
      <c r="A74" s="97">
        <v>68</v>
      </c>
      <c r="B74" s="9" t="s">
        <v>67</v>
      </c>
      <c r="C74" s="22" t="s">
        <v>62</v>
      </c>
      <c r="D74" s="5">
        <f t="shared" si="0"/>
        <v>3.7080000000000002</v>
      </c>
      <c r="E74" s="83">
        <v>1.9319999999999999</v>
      </c>
      <c r="F74" s="83"/>
      <c r="G74" s="83"/>
      <c r="H74" s="83">
        <v>1.776</v>
      </c>
      <c r="I74" s="83"/>
      <c r="J74" s="9"/>
      <c r="K74" s="9"/>
      <c r="L74" s="9"/>
      <c r="M74" s="9"/>
      <c r="N74" s="44"/>
    </row>
    <row r="75" spans="1:14" ht="15.75" thickBot="1" x14ac:dyDescent="0.3">
      <c r="A75" s="59">
        <v>69</v>
      </c>
      <c r="B75" s="9" t="s">
        <v>67</v>
      </c>
      <c r="C75" s="22" t="s">
        <v>81</v>
      </c>
      <c r="D75" s="5">
        <f t="shared" si="0"/>
        <v>1.462</v>
      </c>
      <c r="E75" s="83"/>
      <c r="F75" s="83"/>
      <c r="G75" s="83"/>
      <c r="H75" s="83">
        <v>1.462</v>
      </c>
      <c r="I75" s="83"/>
      <c r="J75" s="9"/>
      <c r="K75" s="9"/>
      <c r="L75" s="9"/>
      <c r="M75" s="9"/>
      <c r="N75" s="44"/>
    </row>
    <row r="76" spans="1:14" ht="15.75" thickBot="1" x14ac:dyDescent="0.3">
      <c r="A76" s="56">
        <v>70</v>
      </c>
      <c r="B76" s="45" t="s">
        <v>67</v>
      </c>
      <c r="C76" s="46" t="s">
        <v>82</v>
      </c>
      <c r="D76" s="34">
        <f t="shared" si="0"/>
        <v>5.4530000000000003</v>
      </c>
      <c r="E76" s="84"/>
      <c r="F76" s="84"/>
      <c r="G76" s="84">
        <v>3.5840000000000001</v>
      </c>
      <c r="H76" s="84">
        <v>1.869</v>
      </c>
      <c r="I76" s="84"/>
      <c r="J76" s="45"/>
      <c r="K76" s="45"/>
      <c r="L76" s="45"/>
      <c r="M76" s="45"/>
      <c r="N76" s="48"/>
    </row>
    <row r="77" spans="1:14" x14ac:dyDescent="0.25">
      <c r="A77" s="97">
        <v>71</v>
      </c>
      <c r="B77" s="41" t="s">
        <v>85</v>
      </c>
      <c r="C77" s="41" t="s">
        <v>89</v>
      </c>
      <c r="D77" s="29">
        <f t="shared" ref="D77:D79" si="1">SUM(E77:I77)</f>
        <v>5.9710000000000001</v>
      </c>
      <c r="E77" s="42"/>
      <c r="F77" s="42"/>
      <c r="G77" s="42">
        <v>4.8899999999999997</v>
      </c>
      <c r="H77" s="42">
        <v>1.081</v>
      </c>
      <c r="I77" s="42"/>
      <c r="J77" s="41"/>
      <c r="K77" s="41"/>
      <c r="L77" s="41"/>
      <c r="M77" s="41"/>
      <c r="N77" s="43"/>
    </row>
    <row r="78" spans="1:14" ht="15.75" thickBot="1" x14ac:dyDescent="0.3">
      <c r="A78" s="59">
        <v>72</v>
      </c>
      <c r="B78" s="9" t="s">
        <v>85</v>
      </c>
      <c r="C78" s="9" t="s">
        <v>90</v>
      </c>
      <c r="D78" s="5">
        <f t="shared" si="1"/>
        <v>0.153</v>
      </c>
      <c r="E78" s="10"/>
      <c r="F78" s="10"/>
      <c r="G78" s="10">
        <v>3.6999999999999998E-2</v>
      </c>
      <c r="H78" s="10">
        <v>0.11600000000000001</v>
      </c>
      <c r="I78" s="10"/>
      <c r="J78" s="9"/>
      <c r="K78" s="9"/>
      <c r="L78" s="9"/>
      <c r="M78" s="9"/>
      <c r="N78" s="44"/>
    </row>
    <row r="79" spans="1:14" ht="15.75" thickBot="1" x14ac:dyDescent="0.3">
      <c r="A79" s="56">
        <v>73</v>
      </c>
      <c r="B79" s="9" t="s">
        <v>85</v>
      </c>
      <c r="C79" s="9" t="s">
        <v>91</v>
      </c>
      <c r="D79" s="5">
        <f t="shared" si="1"/>
        <v>65.188000000000002</v>
      </c>
      <c r="E79" s="10">
        <v>2.59</v>
      </c>
      <c r="F79" s="10"/>
      <c r="G79" s="10">
        <v>10.534000000000001</v>
      </c>
      <c r="H79" s="10">
        <v>50.584000000000003</v>
      </c>
      <c r="I79" s="10">
        <v>1.48</v>
      </c>
      <c r="J79" s="9"/>
      <c r="K79" s="9"/>
      <c r="L79" s="9"/>
      <c r="M79" s="9"/>
      <c r="N79" s="44"/>
    </row>
    <row r="80" spans="1:14" x14ac:dyDescent="0.25">
      <c r="A80" s="97">
        <v>74</v>
      </c>
      <c r="B80" s="9" t="s">
        <v>85</v>
      </c>
      <c r="C80" s="9" t="s">
        <v>93</v>
      </c>
      <c r="D80" s="5">
        <f t="shared" ref="D80:D90" si="2">SUM(E80:I80)</f>
        <v>8.2689999999999984</v>
      </c>
      <c r="E80" s="10"/>
      <c r="F80" s="10"/>
      <c r="G80" s="10">
        <v>4.2089999999999996</v>
      </c>
      <c r="H80" s="10">
        <v>4.0599999999999996</v>
      </c>
      <c r="I80" s="10"/>
      <c r="J80" s="9"/>
      <c r="K80" s="9"/>
      <c r="L80" s="9"/>
      <c r="M80" s="9"/>
      <c r="N80" s="44"/>
    </row>
    <row r="81" spans="1:14" ht="15.75" thickBot="1" x14ac:dyDescent="0.3">
      <c r="A81" s="59">
        <v>75</v>
      </c>
      <c r="B81" s="9" t="s">
        <v>85</v>
      </c>
      <c r="C81" s="9" t="s">
        <v>84</v>
      </c>
      <c r="D81" s="5">
        <f t="shared" si="2"/>
        <v>277.67500000000001</v>
      </c>
      <c r="E81" s="10"/>
      <c r="F81" s="10"/>
      <c r="G81" s="10">
        <v>87.032000000000011</v>
      </c>
      <c r="H81" s="10">
        <v>190.643</v>
      </c>
      <c r="I81" s="10"/>
      <c r="J81" s="9"/>
      <c r="K81" s="9"/>
      <c r="L81" s="9"/>
      <c r="M81" s="9"/>
      <c r="N81" s="44"/>
    </row>
    <row r="82" spans="1:14" ht="15.75" thickBot="1" x14ac:dyDescent="0.3">
      <c r="A82" s="56">
        <v>76</v>
      </c>
      <c r="B82" s="9" t="s">
        <v>85</v>
      </c>
      <c r="C82" s="9" t="s">
        <v>94</v>
      </c>
      <c r="D82" s="5">
        <f t="shared" si="2"/>
        <v>9.8330000000000002</v>
      </c>
      <c r="E82" s="10"/>
      <c r="F82" s="10"/>
      <c r="G82" s="10">
        <v>7.9480000000000004</v>
      </c>
      <c r="H82" s="10">
        <v>1.885</v>
      </c>
      <c r="I82" s="10"/>
      <c r="J82" s="9"/>
      <c r="K82" s="9"/>
      <c r="L82" s="9"/>
      <c r="M82" s="9"/>
      <c r="N82" s="44"/>
    </row>
    <row r="83" spans="1:14" x14ac:dyDescent="0.25">
      <c r="A83" s="97">
        <v>77</v>
      </c>
      <c r="B83" s="9" t="s">
        <v>85</v>
      </c>
      <c r="C83" s="9" t="s">
        <v>95</v>
      </c>
      <c r="D83" s="5">
        <f t="shared" si="2"/>
        <v>1.9</v>
      </c>
      <c r="E83" s="10">
        <v>1.9</v>
      </c>
      <c r="F83" s="10"/>
      <c r="G83" s="10"/>
      <c r="H83" s="10"/>
      <c r="I83" s="10"/>
      <c r="J83" s="9"/>
      <c r="K83" s="9"/>
      <c r="L83" s="9"/>
      <c r="M83" s="9"/>
      <c r="N83" s="44"/>
    </row>
    <row r="84" spans="1:14" ht="15.75" thickBot="1" x14ac:dyDescent="0.3">
      <c r="A84" s="59">
        <v>78</v>
      </c>
      <c r="B84" s="9" t="s">
        <v>85</v>
      </c>
      <c r="C84" s="9" t="s">
        <v>96</v>
      </c>
      <c r="D84" s="5">
        <f t="shared" si="2"/>
        <v>4.1000000000000002E-2</v>
      </c>
      <c r="E84" s="10"/>
      <c r="F84" s="10"/>
      <c r="G84" s="10"/>
      <c r="H84" s="10">
        <v>4.1000000000000002E-2</v>
      </c>
      <c r="I84" s="10"/>
      <c r="J84" s="9"/>
      <c r="K84" s="9"/>
      <c r="L84" s="9"/>
      <c r="M84" s="9"/>
      <c r="N84" s="44"/>
    </row>
    <row r="85" spans="1:14" ht="15.75" thickBot="1" x14ac:dyDescent="0.3">
      <c r="A85" s="56">
        <v>79</v>
      </c>
      <c r="B85" s="9" t="s">
        <v>85</v>
      </c>
      <c r="C85" s="9" t="s">
        <v>97</v>
      </c>
      <c r="D85" s="5">
        <f t="shared" si="2"/>
        <v>3.1320000000000001</v>
      </c>
      <c r="E85" s="10"/>
      <c r="F85" s="10"/>
      <c r="G85" s="10">
        <v>1.532</v>
      </c>
      <c r="H85" s="10">
        <v>1.6</v>
      </c>
      <c r="I85" s="10"/>
      <c r="J85" s="9"/>
      <c r="K85" s="9"/>
      <c r="L85" s="9"/>
      <c r="M85" s="9"/>
      <c r="N85" s="44"/>
    </row>
    <row r="86" spans="1:14" x14ac:dyDescent="0.25">
      <c r="A86" s="97">
        <v>80</v>
      </c>
      <c r="B86" s="9" t="s">
        <v>85</v>
      </c>
      <c r="C86" s="9" t="s">
        <v>98</v>
      </c>
      <c r="D86" s="5">
        <f t="shared" si="2"/>
        <v>0.01</v>
      </c>
      <c r="E86" s="10">
        <v>0.01</v>
      </c>
      <c r="F86" s="10"/>
      <c r="G86" s="10"/>
      <c r="H86" s="10"/>
      <c r="I86" s="10"/>
      <c r="J86" s="9"/>
      <c r="K86" s="9"/>
      <c r="L86" s="9"/>
      <c r="M86" s="9"/>
      <c r="N86" s="44"/>
    </row>
    <row r="87" spans="1:14" ht="15.75" thickBot="1" x14ac:dyDescent="0.3">
      <c r="A87" s="59">
        <v>81</v>
      </c>
      <c r="B87" s="9" t="s">
        <v>85</v>
      </c>
      <c r="C87" s="9" t="s">
        <v>99</v>
      </c>
      <c r="D87" s="5">
        <f t="shared" si="2"/>
        <v>1.734</v>
      </c>
      <c r="E87" s="10"/>
      <c r="F87" s="10"/>
      <c r="G87" s="10"/>
      <c r="H87" s="10">
        <v>1.734</v>
      </c>
      <c r="I87" s="10"/>
      <c r="J87" s="9"/>
      <c r="K87" s="9"/>
      <c r="L87" s="9"/>
      <c r="M87" s="9"/>
      <c r="N87" s="44"/>
    </row>
    <row r="88" spans="1:14" ht="15.75" thickBot="1" x14ac:dyDescent="0.3">
      <c r="A88" s="56">
        <v>82</v>
      </c>
      <c r="B88" s="9" t="s">
        <v>85</v>
      </c>
      <c r="C88" s="9" t="s">
        <v>86</v>
      </c>
      <c r="D88" s="5">
        <f t="shared" si="2"/>
        <v>1.9669999999999999</v>
      </c>
      <c r="E88" s="10"/>
      <c r="F88" s="10"/>
      <c r="G88" s="9">
        <v>1.8169999999999999</v>
      </c>
      <c r="H88" s="10">
        <v>0.15</v>
      </c>
      <c r="I88" s="10"/>
      <c r="J88" s="9"/>
      <c r="K88" s="9"/>
      <c r="L88" s="9"/>
      <c r="M88" s="9"/>
      <c r="N88" s="44"/>
    </row>
    <row r="89" spans="1:14" x14ac:dyDescent="0.25">
      <c r="A89" s="97">
        <v>83</v>
      </c>
      <c r="B89" s="9" t="s">
        <v>85</v>
      </c>
      <c r="C89" s="9" t="s">
        <v>87</v>
      </c>
      <c r="D89" s="5">
        <f t="shared" si="2"/>
        <v>14.719000000000001</v>
      </c>
      <c r="E89" s="10"/>
      <c r="F89" s="10"/>
      <c r="G89" s="9">
        <v>7.2190000000000003</v>
      </c>
      <c r="H89" s="24">
        <v>7.5</v>
      </c>
      <c r="I89" s="10"/>
      <c r="J89" s="9"/>
      <c r="K89" s="9"/>
      <c r="L89" s="9"/>
      <c r="M89" s="9"/>
      <c r="N89" s="44"/>
    </row>
    <row r="90" spans="1:14" ht="15.75" thickBot="1" x14ac:dyDescent="0.3">
      <c r="A90" s="59">
        <v>84</v>
      </c>
      <c r="B90" s="9" t="s">
        <v>85</v>
      </c>
      <c r="C90" s="9" t="s">
        <v>100</v>
      </c>
      <c r="D90" s="5">
        <f t="shared" si="2"/>
        <v>161.81700000000001</v>
      </c>
      <c r="E90" s="10"/>
      <c r="F90" s="10"/>
      <c r="G90" s="9">
        <v>160.99600000000001</v>
      </c>
      <c r="H90" s="10">
        <v>0.82099999999999995</v>
      </c>
      <c r="I90" s="10"/>
      <c r="J90" s="9"/>
      <c r="K90" s="9"/>
      <c r="L90" s="9"/>
      <c r="M90" s="9"/>
      <c r="N90" s="44"/>
    </row>
    <row r="91" spans="1:14" ht="15.75" thickBot="1" x14ac:dyDescent="0.3">
      <c r="A91" s="56">
        <v>85</v>
      </c>
      <c r="B91" s="9" t="s">
        <v>85</v>
      </c>
      <c r="C91" s="9" t="s">
        <v>101</v>
      </c>
      <c r="D91" s="5">
        <f t="shared" ref="D91:D105" si="3">SUM(E91:I91)</f>
        <v>2.3889999999999998</v>
      </c>
      <c r="E91" s="10"/>
      <c r="F91" s="10"/>
      <c r="G91" s="10">
        <v>0.26600000000000001</v>
      </c>
      <c r="H91" s="10">
        <v>2.1229999999999998</v>
      </c>
      <c r="I91" s="10"/>
      <c r="J91" s="9"/>
      <c r="K91" s="9"/>
      <c r="L91" s="9"/>
      <c r="M91" s="9"/>
      <c r="N91" s="44"/>
    </row>
    <row r="92" spans="1:14" x14ac:dyDescent="0.25">
      <c r="A92" s="97">
        <v>86</v>
      </c>
      <c r="B92" s="9" t="s">
        <v>85</v>
      </c>
      <c r="C92" s="9" t="s">
        <v>102</v>
      </c>
      <c r="D92" s="5">
        <f t="shared" si="3"/>
        <v>8.1</v>
      </c>
      <c r="E92" s="10"/>
      <c r="F92" s="10"/>
      <c r="G92" s="10">
        <v>3.3</v>
      </c>
      <c r="H92" s="10">
        <v>4.8</v>
      </c>
      <c r="I92" s="10"/>
      <c r="J92" s="9"/>
      <c r="K92" s="9"/>
      <c r="L92" s="9"/>
      <c r="M92" s="9"/>
      <c r="N92" s="44"/>
    </row>
    <row r="93" spans="1:14" ht="15.75" thickBot="1" x14ac:dyDescent="0.3">
      <c r="A93" s="59">
        <v>87</v>
      </c>
      <c r="B93" s="9" t="s">
        <v>85</v>
      </c>
      <c r="C93" s="9" t="s">
        <v>103</v>
      </c>
      <c r="D93" s="5">
        <f t="shared" si="3"/>
        <v>14.534000000000001</v>
      </c>
      <c r="E93" s="10"/>
      <c r="F93" s="10"/>
      <c r="G93" s="10"/>
      <c r="H93" s="24">
        <v>14.534000000000001</v>
      </c>
      <c r="I93" s="10"/>
      <c r="J93" s="9"/>
      <c r="K93" s="9"/>
      <c r="L93" s="9"/>
      <c r="M93" s="9"/>
      <c r="N93" s="44"/>
    </row>
    <row r="94" spans="1:14" ht="15.75" thickBot="1" x14ac:dyDescent="0.3">
      <c r="A94" s="56">
        <v>88</v>
      </c>
      <c r="B94" s="9" t="s">
        <v>85</v>
      </c>
      <c r="C94" s="9" t="s">
        <v>62</v>
      </c>
      <c r="D94" s="5">
        <f t="shared" si="3"/>
        <v>4.8490000000000002</v>
      </c>
      <c r="E94" s="10">
        <v>4.8490000000000002</v>
      </c>
      <c r="F94" s="10"/>
      <c r="G94" s="10"/>
      <c r="H94" s="10"/>
      <c r="I94" s="10"/>
      <c r="J94" s="9"/>
      <c r="K94" s="9"/>
      <c r="L94" s="9"/>
      <c r="M94" s="9"/>
      <c r="N94" s="44"/>
    </row>
    <row r="95" spans="1:14" x14ac:dyDescent="0.25">
      <c r="A95" s="97">
        <v>89</v>
      </c>
      <c r="B95" s="9" t="s">
        <v>85</v>
      </c>
      <c r="C95" s="9" t="s">
        <v>104</v>
      </c>
      <c r="D95" s="5">
        <f t="shared" si="3"/>
        <v>4.5110000000000001</v>
      </c>
      <c r="E95" s="10"/>
      <c r="F95" s="10"/>
      <c r="G95" s="10"/>
      <c r="H95" s="10">
        <v>4.5110000000000001</v>
      </c>
      <c r="I95" s="10"/>
      <c r="J95" s="9"/>
      <c r="K95" s="9"/>
      <c r="L95" s="9"/>
      <c r="M95" s="9"/>
      <c r="N95" s="44"/>
    </row>
    <row r="96" spans="1:14" ht="15.75" thickBot="1" x14ac:dyDescent="0.3">
      <c r="A96" s="59">
        <v>90</v>
      </c>
      <c r="B96" s="9" t="s">
        <v>85</v>
      </c>
      <c r="C96" s="9" t="s">
        <v>105</v>
      </c>
      <c r="D96" s="5">
        <f t="shared" si="3"/>
        <v>2.6720000000000002</v>
      </c>
      <c r="E96" s="10"/>
      <c r="F96" s="10"/>
      <c r="G96" s="10"/>
      <c r="H96" s="10">
        <v>2.6720000000000002</v>
      </c>
      <c r="I96" s="10"/>
      <c r="J96" s="9"/>
      <c r="K96" s="9"/>
      <c r="L96" s="9"/>
      <c r="M96" s="9"/>
      <c r="N96" s="44"/>
    </row>
    <row r="97" spans="1:14" ht="15.75" thickBot="1" x14ac:dyDescent="0.3">
      <c r="A97" s="56">
        <v>91</v>
      </c>
      <c r="B97" s="45" t="s">
        <v>85</v>
      </c>
      <c r="C97" s="45" t="s">
        <v>106</v>
      </c>
      <c r="D97" s="34">
        <f t="shared" si="3"/>
        <v>55.556999999999995</v>
      </c>
      <c r="E97" s="47"/>
      <c r="F97" s="47"/>
      <c r="G97" s="47">
        <v>55.151999999999994</v>
      </c>
      <c r="H97" s="47">
        <v>0.40500000000000003</v>
      </c>
      <c r="I97" s="47"/>
      <c r="J97" s="45"/>
      <c r="K97" s="45"/>
      <c r="L97" s="45"/>
      <c r="M97" s="45"/>
      <c r="N97" s="48"/>
    </row>
    <row r="98" spans="1:14" x14ac:dyDescent="0.25">
      <c r="A98" s="97">
        <v>92</v>
      </c>
      <c r="B98" s="41" t="s">
        <v>107</v>
      </c>
      <c r="C98" s="41" t="s">
        <v>108</v>
      </c>
      <c r="D98" s="29">
        <f t="shared" si="3"/>
        <v>94.242999999999995</v>
      </c>
      <c r="E98" s="42">
        <v>59.283999999999999</v>
      </c>
      <c r="F98" s="60">
        <v>18.861000000000001</v>
      </c>
      <c r="G98" s="60">
        <v>16.097999999999999</v>
      </c>
      <c r="H98" s="60">
        <v>0</v>
      </c>
      <c r="I98" s="60"/>
      <c r="J98" s="41"/>
      <c r="K98" s="41"/>
      <c r="L98" s="41"/>
      <c r="M98" s="41"/>
      <c r="N98" s="43"/>
    </row>
    <row r="99" spans="1:14" ht="15.75" thickBot="1" x14ac:dyDescent="0.3">
      <c r="A99" s="59">
        <v>93</v>
      </c>
      <c r="B99" s="9" t="s">
        <v>107</v>
      </c>
      <c r="C99" s="22" t="s">
        <v>109</v>
      </c>
      <c r="D99" s="5">
        <f t="shared" si="3"/>
        <v>2.7890000000000001</v>
      </c>
      <c r="E99" s="16">
        <v>0</v>
      </c>
      <c r="F99" s="16">
        <v>0</v>
      </c>
      <c r="G99" s="16">
        <v>0</v>
      </c>
      <c r="H99" s="16">
        <v>2.7890000000000001</v>
      </c>
      <c r="I99" s="16"/>
      <c r="J99" s="9"/>
      <c r="K99" s="9"/>
      <c r="L99" s="9"/>
      <c r="M99" s="9"/>
      <c r="N99" s="44"/>
    </row>
    <row r="100" spans="1:14" ht="30.75" thickBot="1" x14ac:dyDescent="0.3">
      <c r="A100" s="56">
        <v>94</v>
      </c>
      <c r="B100" s="45" t="s">
        <v>107</v>
      </c>
      <c r="C100" s="46" t="s">
        <v>110</v>
      </c>
      <c r="D100" s="34">
        <f t="shared" si="3"/>
        <v>3.6589999999999998</v>
      </c>
      <c r="E100" s="61">
        <v>0</v>
      </c>
      <c r="F100" s="61">
        <v>0</v>
      </c>
      <c r="G100" s="61">
        <v>3.6589999999999998</v>
      </c>
      <c r="H100" s="61">
        <v>0</v>
      </c>
      <c r="I100" s="61"/>
      <c r="J100" s="45"/>
      <c r="K100" s="45"/>
      <c r="L100" s="45"/>
      <c r="M100" s="45"/>
      <c r="N100" s="48"/>
    </row>
    <row r="101" spans="1:14" x14ac:dyDescent="0.25">
      <c r="A101" s="97">
        <v>95</v>
      </c>
      <c r="B101" s="41" t="s">
        <v>111</v>
      </c>
      <c r="C101" s="41" t="s">
        <v>112</v>
      </c>
      <c r="D101" s="29">
        <f t="shared" si="3"/>
        <v>382.81299999999999</v>
      </c>
      <c r="E101" s="42"/>
      <c r="F101" s="42"/>
      <c r="G101" s="42">
        <v>157.46799999999999</v>
      </c>
      <c r="H101" s="42">
        <v>225.345</v>
      </c>
      <c r="I101" s="42"/>
      <c r="J101" s="41"/>
      <c r="K101" s="41"/>
      <c r="L101" s="41"/>
      <c r="M101" s="41"/>
      <c r="N101" s="43"/>
    </row>
    <row r="102" spans="1:14" ht="15.75" thickBot="1" x14ac:dyDescent="0.3">
      <c r="A102" s="59">
        <v>96</v>
      </c>
      <c r="B102" s="9" t="s">
        <v>111</v>
      </c>
      <c r="C102" s="9" t="s">
        <v>113</v>
      </c>
      <c r="D102" s="5">
        <f t="shared" si="3"/>
        <v>10.610000000000001</v>
      </c>
      <c r="E102" s="10"/>
      <c r="F102" s="10"/>
      <c r="G102" s="10">
        <v>9.3160000000000007</v>
      </c>
      <c r="H102" s="10">
        <v>1.294</v>
      </c>
      <c r="I102" s="10"/>
      <c r="J102" s="9"/>
      <c r="K102" s="9"/>
      <c r="L102" s="9"/>
      <c r="M102" s="9"/>
      <c r="N102" s="44"/>
    </row>
    <row r="103" spans="1:14" ht="15.75" thickBot="1" x14ac:dyDescent="0.3">
      <c r="A103" s="56">
        <v>97</v>
      </c>
      <c r="B103" s="9" t="s">
        <v>111</v>
      </c>
      <c r="C103" s="9" t="s">
        <v>114</v>
      </c>
      <c r="D103" s="5">
        <f t="shared" si="3"/>
        <v>12.693000000000001</v>
      </c>
      <c r="E103" s="10"/>
      <c r="F103" s="10"/>
      <c r="G103" s="10">
        <v>10.826000000000001</v>
      </c>
      <c r="H103" s="10">
        <v>1.867</v>
      </c>
      <c r="I103" s="10"/>
      <c r="J103" s="9"/>
      <c r="K103" s="9"/>
      <c r="L103" s="9"/>
      <c r="M103" s="17"/>
      <c r="N103" s="44"/>
    </row>
    <row r="104" spans="1:14" x14ac:dyDescent="0.25">
      <c r="A104" s="97">
        <v>98</v>
      </c>
      <c r="B104" s="9" t="s">
        <v>111</v>
      </c>
      <c r="C104" s="75" t="s">
        <v>79</v>
      </c>
      <c r="D104" s="80">
        <f>SUM(E104:I104)</f>
        <v>12.89</v>
      </c>
      <c r="E104" s="76"/>
      <c r="F104" s="76"/>
      <c r="G104" s="76">
        <v>7.3140000000000001</v>
      </c>
      <c r="H104" s="76">
        <v>5.5759999999999996</v>
      </c>
      <c r="I104" s="76"/>
      <c r="J104" s="75"/>
      <c r="K104" s="75"/>
      <c r="L104" s="75"/>
      <c r="M104" s="81"/>
      <c r="N104" s="77"/>
    </row>
    <row r="105" spans="1:14" ht="15.75" thickBot="1" x14ac:dyDescent="0.3">
      <c r="A105" s="59">
        <v>99</v>
      </c>
      <c r="B105" s="45" t="s">
        <v>111</v>
      </c>
      <c r="C105" s="45" t="s">
        <v>115</v>
      </c>
      <c r="D105" s="34">
        <f t="shared" si="3"/>
        <v>12.582999999999998</v>
      </c>
      <c r="E105" s="47"/>
      <c r="F105" s="47"/>
      <c r="G105" s="47">
        <v>8.0009999999999994</v>
      </c>
      <c r="H105" s="47">
        <v>4.5819999999999999</v>
      </c>
      <c r="I105" s="47"/>
      <c r="J105" s="45"/>
      <c r="K105" s="45"/>
      <c r="L105" s="45"/>
      <c r="M105" s="45"/>
      <c r="N105" s="48"/>
    </row>
    <row r="106" spans="1:14" ht="15.75" thickBot="1" x14ac:dyDescent="0.3">
      <c r="A106" s="56">
        <v>100</v>
      </c>
      <c r="B106" s="41" t="s">
        <v>116</v>
      </c>
      <c r="C106" s="41" t="s">
        <v>119</v>
      </c>
      <c r="D106" s="62">
        <f>SUM(E106:H106)</f>
        <v>70.91</v>
      </c>
      <c r="E106" s="41">
        <v>17.492999999999999</v>
      </c>
      <c r="F106" s="41"/>
      <c r="G106" s="41">
        <v>44.087000000000003</v>
      </c>
      <c r="H106" s="41">
        <v>9.33</v>
      </c>
      <c r="I106" s="41"/>
      <c r="J106" s="41"/>
      <c r="K106" s="41"/>
      <c r="L106" s="41"/>
      <c r="M106" s="41"/>
      <c r="N106" s="43"/>
    </row>
    <row r="107" spans="1:14" x14ac:dyDescent="0.25">
      <c r="A107" s="97">
        <v>101</v>
      </c>
      <c r="B107" s="9" t="s">
        <v>116</v>
      </c>
      <c r="C107" s="9" t="s">
        <v>120</v>
      </c>
      <c r="D107" s="19">
        <f t="shared" ref="D107:D128" si="4">SUM(E107:H107)</f>
        <v>74.06</v>
      </c>
      <c r="E107" s="9"/>
      <c r="F107" s="9"/>
      <c r="G107" s="9">
        <v>44.171999999999997</v>
      </c>
      <c r="H107" s="9">
        <v>29.888000000000002</v>
      </c>
      <c r="I107" s="9"/>
      <c r="J107" s="9"/>
      <c r="K107" s="9"/>
      <c r="L107" s="9"/>
      <c r="M107" s="9"/>
      <c r="N107" s="44"/>
    </row>
    <row r="108" spans="1:14" ht="15.75" thickBot="1" x14ac:dyDescent="0.3">
      <c r="A108" s="59">
        <v>102</v>
      </c>
      <c r="B108" s="9" t="s">
        <v>116</v>
      </c>
      <c r="C108" s="9" t="s">
        <v>122</v>
      </c>
      <c r="D108" s="19">
        <f t="shared" si="4"/>
        <v>18.661000000000001</v>
      </c>
      <c r="E108" s="9"/>
      <c r="F108" s="9"/>
      <c r="G108" s="9">
        <v>13.891</v>
      </c>
      <c r="H108" s="9">
        <v>4.7699999999999996</v>
      </c>
      <c r="I108" s="9"/>
      <c r="J108" s="9"/>
      <c r="K108" s="9"/>
      <c r="L108" s="9"/>
      <c r="M108" s="9"/>
      <c r="N108" s="44"/>
    </row>
    <row r="109" spans="1:14" ht="15.75" thickBot="1" x14ac:dyDescent="0.3">
      <c r="A109" s="56">
        <v>103</v>
      </c>
      <c r="B109" s="9" t="s">
        <v>116</v>
      </c>
      <c r="C109" s="9" t="s">
        <v>117</v>
      </c>
      <c r="D109" s="19">
        <f t="shared" si="4"/>
        <v>32.189</v>
      </c>
      <c r="E109" s="9"/>
      <c r="F109" s="9">
        <v>3.3780000000000001</v>
      </c>
      <c r="G109" s="9">
        <v>25.602</v>
      </c>
      <c r="H109" s="9">
        <v>3.2090000000000001</v>
      </c>
      <c r="I109" s="9"/>
      <c r="J109" s="9"/>
      <c r="K109" s="9"/>
      <c r="L109" s="9"/>
      <c r="M109" s="9"/>
      <c r="N109" s="44"/>
    </row>
    <row r="110" spans="1:14" x14ac:dyDescent="0.25">
      <c r="A110" s="97">
        <v>104</v>
      </c>
      <c r="B110" s="9" t="s">
        <v>116</v>
      </c>
      <c r="C110" s="9" t="s">
        <v>121</v>
      </c>
      <c r="D110" s="19">
        <f t="shared" si="4"/>
        <v>3.2240000000000002</v>
      </c>
      <c r="E110" s="9"/>
      <c r="F110" s="9"/>
      <c r="G110" s="9">
        <v>3.2240000000000002</v>
      </c>
      <c r="H110" s="9"/>
      <c r="I110" s="9"/>
      <c r="J110" s="9"/>
      <c r="K110" s="9"/>
      <c r="L110" s="9"/>
      <c r="M110" s="9"/>
      <c r="N110" s="44"/>
    </row>
    <row r="111" spans="1:14" ht="15.75" thickBot="1" x14ac:dyDescent="0.3">
      <c r="A111" s="59">
        <v>105</v>
      </c>
      <c r="B111" s="9" t="s">
        <v>116</v>
      </c>
      <c r="C111" s="9" t="s">
        <v>123</v>
      </c>
      <c r="D111" s="19">
        <f t="shared" si="4"/>
        <v>1.4430000000000001</v>
      </c>
      <c r="E111" s="9"/>
      <c r="F111" s="9"/>
      <c r="G111" s="9"/>
      <c r="H111" s="9">
        <v>1.4430000000000001</v>
      </c>
      <c r="I111" s="9"/>
      <c r="J111" s="9"/>
      <c r="K111" s="9"/>
      <c r="L111" s="9"/>
      <c r="M111" s="9"/>
      <c r="N111" s="44"/>
    </row>
    <row r="112" spans="1:14" ht="15.75" thickBot="1" x14ac:dyDescent="0.3">
      <c r="A112" s="56">
        <v>106</v>
      </c>
      <c r="B112" s="45" t="s">
        <v>116</v>
      </c>
      <c r="C112" s="45" t="s">
        <v>118</v>
      </c>
      <c r="D112" s="63">
        <f t="shared" si="4"/>
        <v>1.08</v>
      </c>
      <c r="E112" s="45"/>
      <c r="F112" s="45"/>
      <c r="G112" s="45">
        <v>1.08</v>
      </c>
      <c r="H112" s="45"/>
      <c r="I112" s="45"/>
      <c r="J112" s="45"/>
      <c r="K112" s="45"/>
      <c r="L112" s="45"/>
      <c r="M112" s="45"/>
      <c r="N112" s="48"/>
    </row>
    <row r="113" spans="1:14" x14ac:dyDescent="0.25">
      <c r="A113" s="97">
        <v>107</v>
      </c>
      <c r="B113" s="41" t="s">
        <v>124</v>
      </c>
      <c r="C113" s="41" t="s">
        <v>129</v>
      </c>
      <c r="D113" s="89">
        <f t="shared" si="4"/>
        <v>253.15</v>
      </c>
      <c r="E113" s="116">
        <v>5.6289999999999996</v>
      </c>
      <c r="F113" s="5"/>
      <c r="G113" s="5">
        <v>192.62100000000001</v>
      </c>
      <c r="H113" s="5">
        <v>54.9</v>
      </c>
      <c r="I113" s="41"/>
      <c r="J113" s="41"/>
      <c r="K113" s="41"/>
      <c r="L113" s="41"/>
      <c r="M113" s="41"/>
      <c r="N113" s="43"/>
    </row>
    <row r="114" spans="1:14" ht="15.75" thickBot="1" x14ac:dyDescent="0.3">
      <c r="A114" s="59">
        <v>108</v>
      </c>
      <c r="B114" s="9" t="s">
        <v>124</v>
      </c>
      <c r="C114" s="9" t="s">
        <v>130</v>
      </c>
      <c r="D114" s="18">
        <f t="shared" si="4"/>
        <v>22.055</v>
      </c>
      <c r="E114" s="5"/>
      <c r="F114" s="5"/>
      <c r="G114" s="5">
        <v>3.5720000000000001</v>
      </c>
      <c r="H114" s="5">
        <v>18.483000000000001</v>
      </c>
      <c r="I114" s="9"/>
      <c r="J114" s="9"/>
      <c r="K114" s="9"/>
      <c r="L114" s="9"/>
      <c r="M114" s="9"/>
      <c r="N114" s="44"/>
    </row>
    <row r="115" spans="1:14" ht="15.75" thickBot="1" x14ac:dyDescent="0.3">
      <c r="A115" s="56">
        <v>109</v>
      </c>
      <c r="B115" s="9" t="s">
        <v>124</v>
      </c>
      <c r="C115" s="9" t="s">
        <v>137</v>
      </c>
      <c r="D115" s="18">
        <f t="shared" ref="D115:D120" si="5">SUM(E115:H115)</f>
        <v>3.569</v>
      </c>
      <c r="E115" s="5"/>
      <c r="F115" s="5"/>
      <c r="G115" s="5"/>
      <c r="H115" s="5">
        <v>3.569</v>
      </c>
      <c r="I115" s="9"/>
      <c r="J115" s="9"/>
      <c r="K115" s="9"/>
      <c r="L115" s="9"/>
      <c r="M115" s="9"/>
      <c r="N115" s="44"/>
    </row>
    <row r="116" spans="1:14" x14ac:dyDescent="0.25">
      <c r="A116" s="97">
        <v>110</v>
      </c>
      <c r="B116" s="9" t="s">
        <v>124</v>
      </c>
      <c r="C116" s="9" t="s">
        <v>166</v>
      </c>
      <c r="D116" s="18">
        <f t="shared" si="5"/>
        <v>7.0019999999999998</v>
      </c>
      <c r="E116" s="5"/>
      <c r="F116" s="5"/>
      <c r="G116" s="5">
        <v>7.0019999999999998</v>
      </c>
      <c r="H116" s="5"/>
      <c r="I116" s="9"/>
      <c r="J116" s="9"/>
      <c r="K116" s="9"/>
      <c r="L116" s="9"/>
      <c r="M116" s="9"/>
      <c r="N116" s="44"/>
    </row>
    <row r="117" spans="1:14" ht="15.75" thickBot="1" x14ac:dyDescent="0.3">
      <c r="A117" s="59">
        <v>111</v>
      </c>
      <c r="B117" s="9" t="s">
        <v>124</v>
      </c>
      <c r="C117" s="9" t="s">
        <v>165</v>
      </c>
      <c r="D117" s="18">
        <f t="shared" si="5"/>
        <v>4.78</v>
      </c>
      <c r="E117" s="5"/>
      <c r="F117" s="5"/>
      <c r="G117" s="5">
        <v>4.78</v>
      </c>
      <c r="H117" s="5"/>
      <c r="I117" s="9"/>
      <c r="J117" s="9"/>
      <c r="K117" s="9"/>
      <c r="L117" s="9"/>
      <c r="M117" s="9"/>
      <c r="N117" s="44"/>
    </row>
    <row r="118" spans="1:14" ht="15.75" thickBot="1" x14ac:dyDescent="0.3">
      <c r="A118" s="59">
        <v>112</v>
      </c>
      <c r="B118" s="9" t="s">
        <v>124</v>
      </c>
      <c r="C118" s="9" t="s">
        <v>131</v>
      </c>
      <c r="D118" s="18">
        <f t="shared" si="5"/>
        <v>2.9830000000000001</v>
      </c>
      <c r="E118" s="5"/>
      <c r="F118" s="5"/>
      <c r="G118" s="5"/>
      <c r="H118" s="5">
        <v>2.9830000000000001</v>
      </c>
      <c r="I118" s="9"/>
      <c r="J118" s="9"/>
      <c r="K118" s="9"/>
      <c r="L118" s="9"/>
      <c r="M118" s="9"/>
      <c r="N118" s="44"/>
    </row>
    <row r="119" spans="1:14" ht="15.75" thickBot="1" x14ac:dyDescent="0.3">
      <c r="A119" s="56">
        <v>113</v>
      </c>
      <c r="B119" s="9" t="s">
        <v>124</v>
      </c>
      <c r="C119" s="9" t="s">
        <v>132</v>
      </c>
      <c r="D119" s="18">
        <f t="shared" si="5"/>
        <v>4.7839999999999998</v>
      </c>
      <c r="E119" s="5"/>
      <c r="F119" s="5"/>
      <c r="G119" s="5">
        <v>4.7839999999999998</v>
      </c>
      <c r="H119" s="5"/>
      <c r="I119" s="9"/>
      <c r="J119" s="9"/>
      <c r="K119" s="9"/>
      <c r="L119" s="9"/>
      <c r="M119" s="9"/>
      <c r="N119" s="44"/>
    </row>
    <row r="120" spans="1:14" x14ac:dyDescent="0.25">
      <c r="A120" s="97">
        <v>114</v>
      </c>
      <c r="B120" s="9" t="s">
        <v>124</v>
      </c>
      <c r="C120" s="9" t="s">
        <v>133</v>
      </c>
      <c r="D120" s="18">
        <f t="shared" si="5"/>
        <v>13.778</v>
      </c>
      <c r="E120" s="5"/>
      <c r="F120" s="5"/>
      <c r="G120" s="5"/>
      <c r="H120" s="5">
        <v>13.778</v>
      </c>
      <c r="I120" s="9"/>
      <c r="J120" s="9"/>
      <c r="K120" s="9"/>
      <c r="L120" s="9"/>
      <c r="M120" s="9"/>
      <c r="N120" s="44"/>
    </row>
    <row r="121" spans="1:14" ht="15.75" thickBot="1" x14ac:dyDescent="0.3">
      <c r="A121" s="59">
        <v>115</v>
      </c>
      <c r="B121" s="9" t="s">
        <v>124</v>
      </c>
      <c r="C121" s="9" t="s">
        <v>134</v>
      </c>
      <c r="D121" s="18">
        <f t="shared" si="4"/>
        <v>7.1630000000000003</v>
      </c>
      <c r="E121" s="5"/>
      <c r="F121" s="5"/>
      <c r="G121" s="5">
        <v>5.1360000000000001</v>
      </c>
      <c r="H121" s="5">
        <v>2.0270000000000001</v>
      </c>
      <c r="I121" s="9"/>
      <c r="J121" s="9"/>
      <c r="K121" s="9"/>
      <c r="L121" s="9"/>
      <c r="M121" s="9"/>
      <c r="N121" s="44"/>
    </row>
    <row r="122" spans="1:14" ht="15.75" thickBot="1" x14ac:dyDescent="0.3">
      <c r="A122" s="56">
        <v>116</v>
      </c>
      <c r="B122" s="9" t="s">
        <v>124</v>
      </c>
      <c r="C122" s="9" t="s">
        <v>164</v>
      </c>
      <c r="D122" s="18">
        <f t="shared" si="4"/>
        <v>11.202999999999999</v>
      </c>
      <c r="E122" s="5"/>
      <c r="F122" s="5"/>
      <c r="G122" s="5">
        <v>11.202999999999999</v>
      </c>
      <c r="H122" s="5"/>
      <c r="I122" s="9"/>
      <c r="J122" s="9"/>
      <c r="K122" s="9"/>
      <c r="L122" s="9"/>
      <c r="M122" s="9"/>
      <c r="N122" s="44"/>
    </row>
    <row r="123" spans="1:14" x14ac:dyDescent="0.25">
      <c r="A123" s="97">
        <v>117</v>
      </c>
      <c r="B123" s="9" t="s">
        <v>124</v>
      </c>
      <c r="C123" s="9" t="s">
        <v>135</v>
      </c>
      <c r="D123" s="18">
        <f t="shared" si="4"/>
        <v>7.3769999999999998</v>
      </c>
      <c r="E123" s="5"/>
      <c r="F123" s="5"/>
      <c r="G123" s="5"/>
      <c r="H123" s="5">
        <v>7.3769999999999998</v>
      </c>
      <c r="I123" s="9"/>
      <c r="J123" s="9"/>
      <c r="K123" s="9"/>
      <c r="L123" s="9"/>
      <c r="M123" s="9"/>
      <c r="N123" s="44"/>
    </row>
    <row r="124" spans="1:14" ht="15.75" thickBot="1" x14ac:dyDescent="0.3">
      <c r="A124" s="59">
        <v>118</v>
      </c>
      <c r="B124" s="45" t="s">
        <v>124</v>
      </c>
      <c r="C124" s="45" t="s">
        <v>136</v>
      </c>
      <c r="D124" s="63">
        <f t="shared" si="4"/>
        <v>10.109</v>
      </c>
      <c r="E124" s="5">
        <v>2.5459999999999998</v>
      </c>
      <c r="F124" s="5"/>
      <c r="G124" s="5"/>
      <c r="H124" s="5">
        <v>7.5629999999999997</v>
      </c>
      <c r="I124" s="45"/>
      <c r="J124" s="45"/>
      <c r="K124" s="45"/>
      <c r="L124" s="45"/>
      <c r="M124" s="45"/>
      <c r="N124" s="48"/>
    </row>
    <row r="125" spans="1:14" ht="15.75" thickBot="1" x14ac:dyDescent="0.3">
      <c r="A125" s="56">
        <v>119</v>
      </c>
      <c r="B125" s="41" t="s">
        <v>125</v>
      </c>
      <c r="C125" s="41" t="s">
        <v>126</v>
      </c>
      <c r="D125" s="89">
        <f t="shared" si="4"/>
        <v>153.905</v>
      </c>
      <c r="E125" s="41">
        <v>3.2770000000000001</v>
      </c>
      <c r="F125" s="41"/>
      <c r="G125" s="41">
        <v>95.373000000000005</v>
      </c>
      <c r="H125" s="41">
        <v>55.255000000000003</v>
      </c>
      <c r="I125" s="41"/>
      <c r="J125" s="41"/>
      <c r="K125" s="41"/>
      <c r="L125" s="41"/>
      <c r="M125" s="41"/>
      <c r="N125" s="43"/>
    </row>
    <row r="126" spans="1:14" x14ac:dyDescent="0.25">
      <c r="A126" s="97">
        <v>120</v>
      </c>
      <c r="B126" s="41" t="s">
        <v>125</v>
      </c>
      <c r="C126" s="68" t="s">
        <v>163</v>
      </c>
      <c r="D126" s="90">
        <f t="shared" ref="D126" si="6">SUM(E126:I126)</f>
        <v>3.24</v>
      </c>
      <c r="E126" s="68"/>
      <c r="F126" s="68"/>
      <c r="G126" s="68">
        <v>3.24</v>
      </c>
      <c r="H126" s="68"/>
      <c r="I126" s="68"/>
      <c r="J126" s="68"/>
      <c r="K126" s="68"/>
      <c r="L126" s="68"/>
      <c r="M126" s="68"/>
      <c r="N126" s="71"/>
    </row>
    <row r="127" spans="1:14" ht="15.75" thickBot="1" x14ac:dyDescent="0.3">
      <c r="A127" s="59">
        <v>121</v>
      </c>
      <c r="B127" s="9" t="s">
        <v>125</v>
      </c>
      <c r="C127" s="9" t="s">
        <v>127</v>
      </c>
      <c r="D127" s="18">
        <f t="shared" si="4"/>
        <v>12.73</v>
      </c>
      <c r="E127" s="9"/>
      <c r="F127" s="9"/>
      <c r="G127" s="9">
        <v>12.73</v>
      </c>
      <c r="H127" s="9"/>
      <c r="I127" s="9"/>
      <c r="J127" s="9"/>
      <c r="K127" s="9"/>
      <c r="L127" s="9"/>
      <c r="M127" s="9"/>
      <c r="N127" s="44"/>
    </row>
    <row r="128" spans="1:14" ht="15.75" thickBot="1" x14ac:dyDescent="0.3">
      <c r="A128" s="56">
        <v>122</v>
      </c>
      <c r="B128" s="45" t="s">
        <v>125</v>
      </c>
      <c r="C128" s="45" t="s">
        <v>128</v>
      </c>
      <c r="D128" s="63">
        <f t="shared" si="4"/>
        <v>2.1190000000000002</v>
      </c>
      <c r="E128" s="45"/>
      <c r="F128" s="45"/>
      <c r="G128" s="45">
        <v>2.1190000000000002</v>
      </c>
      <c r="H128" s="45"/>
      <c r="I128" s="45"/>
      <c r="J128" s="45"/>
      <c r="K128" s="45"/>
      <c r="L128" s="45"/>
      <c r="M128" s="45"/>
      <c r="N128" s="48"/>
    </row>
    <row r="129" spans="1:14" ht="15.75" thickBot="1" x14ac:dyDescent="0.3">
      <c r="A129" s="97">
        <v>123</v>
      </c>
      <c r="B129" s="41" t="s">
        <v>139</v>
      </c>
      <c r="C129" s="41" t="s">
        <v>140</v>
      </c>
      <c r="D129" s="64">
        <f>SUM(E129:H129)</f>
        <v>97.638000000000005</v>
      </c>
      <c r="E129" s="62"/>
      <c r="F129" s="62"/>
      <c r="G129" s="62">
        <v>97.638000000000005</v>
      </c>
      <c r="H129" s="62"/>
      <c r="I129" s="62"/>
      <c r="J129" s="41"/>
      <c r="K129" s="41"/>
      <c r="L129" s="41"/>
      <c r="M129" s="41"/>
      <c r="N129" s="43"/>
    </row>
    <row r="130" spans="1:14" ht="15.75" thickBot="1" x14ac:dyDescent="0.3">
      <c r="A130" s="59">
        <v>124</v>
      </c>
      <c r="B130" s="9" t="s">
        <v>139</v>
      </c>
      <c r="C130" s="9" t="s">
        <v>79</v>
      </c>
      <c r="D130" s="64">
        <f>SUM(E130:H130)</f>
        <v>25.903000000000002</v>
      </c>
      <c r="E130" s="51">
        <v>3.2480000000000002</v>
      </c>
      <c r="F130" s="51">
        <v>4.3600000000000003</v>
      </c>
      <c r="G130" s="51">
        <v>11.826000000000001</v>
      </c>
      <c r="H130" s="51">
        <v>6.4690000000000003</v>
      </c>
      <c r="I130" s="19"/>
      <c r="J130" s="9"/>
      <c r="K130" s="9"/>
      <c r="L130" s="9"/>
      <c r="M130" s="9"/>
      <c r="N130" s="44"/>
    </row>
    <row r="131" spans="1:14" ht="15.75" thickBot="1" x14ac:dyDescent="0.3">
      <c r="A131" s="56">
        <v>125</v>
      </c>
      <c r="B131" s="45" t="s">
        <v>139</v>
      </c>
      <c r="C131" s="45" t="s">
        <v>141</v>
      </c>
      <c r="D131" s="64">
        <f>SUM(E131:H131)</f>
        <v>3.11</v>
      </c>
      <c r="E131" s="66"/>
      <c r="F131" s="66"/>
      <c r="G131" s="66"/>
      <c r="H131" s="66">
        <v>3.11</v>
      </c>
      <c r="I131" s="66"/>
      <c r="J131" s="45"/>
      <c r="K131" s="45"/>
      <c r="L131" s="45"/>
      <c r="M131" s="45"/>
      <c r="N131" s="48"/>
    </row>
    <row r="132" spans="1:14" ht="15.75" thickBot="1" x14ac:dyDescent="0.3">
      <c r="A132" s="97">
        <v>126</v>
      </c>
      <c r="B132" s="51" t="s">
        <v>143</v>
      </c>
      <c r="C132" s="51" t="s">
        <v>142</v>
      </c>
      <c r="D132" s="65">
        <f t="shared" ref="D132:D144" si="7">SUM(E132:H132)</f>
        <v>36919.658000000003</v>
      </c>
      <c r="E132" s="65">
        <v>36919.658000000003</v>
      </c>
      <c r="F132" s="51"/>
      <c r="G132" s="51"/>
      <c r="H132" s="51"/>
      <c r="I132" s="51"/>
      <c r="J132" s="51"/>
      <c r="K132" s="51"/>
      <c r="L132" s="51"/>
      <c r="M132" s="51"/>
      <c r="N132" s="53"/>
    </row>
    <row r="133" spans="1:14" ht="15.75" thickBot="1" x14ac:dyDescent="0.3">
      <c r="A133" s="100">
        <v>127</v>
      </c>
      <c r="B133" s="98" t="s">
        <v>143</v>
      </c>
      <c r="C133" s="98" t="s">
        <v>158</v>
      </c>
      <c r="D133" s="101">
        <f>SUM(E133:H133)</f>
        <v>725.51900000000001</v>
      </c>
      <c r="E133" s="51"/>
      <c r="F133" s="51">
        <v>725.51900000000001</v>
      </c>
      <c r="G133" s="117"/>
      <c r="H133" s="117"/>
      <c r="I133" s="51"/>
      <c r="J133" s="51"/>
      <c r="K133" s="51"/>
      <c r="L133" s="51"/>
      <c r="M133" s="51"/>
      <c r="N133" s="53"/>
    </row>
    <row r="134" spans="1:14" ht="15.75" thickBot="1" x14ac:dyDescent="0.3">
      <c r="A134" s="58">
        <v>128</v>
      </c>
      <c r="B134" s="9" t="s">
        <v>144</v>
      </c>
      <c r="C134" s="9" t="s">
        <v>142</v>
      </c>
      <c r="D134" s="18">
        <f>SUM(E130:H130)</f>
        <v>25.903000000000002</v>
      </c>
      <c r="E134" s="1">
        <v>2.91</v>
      </c>
      <c r="F134" s="1">
        <v>6.25</v>
      </c>
      <c r="G134" s="118">
        <v>197.328</v>
      </c>
      <c r="H134" s="1">
        <v>77.183000000000007</v>
      </c>
      <c r="I134" s="51"/>
      <c r="J134" s="51"/>
      <c r="K134" s="51"/>
      <c r="L134" s="51"/>
      <c r="M134" s="51"/>
      <c r="N134" s="53"/>
    </row>
    <row r="135" spans="1:14" x14ac:dyDescent="0.25">
      <c r="A135" s="58">
        <v>129</v>
      </c>
      <c r="B135" s="9" t="s">
        <v>144</v>
      </c>
      <c r="C135" s="9" t="s">
        <v>142</v>
      </c>
      <c r="D135" s="18">
        <f>SUM(E135:H135)</f>
        <v>2033.5150000000001</v>
      </c>
      <c r="E135" s="98">
        <v>2033.5150000000001</v>
      </c>
      <c r="F135" s="98"/>
      <c r="G135" s="98"/>
      <c r="H135" s="98"/>
      <c r="I135" s="98"/>
      <c r="J135" s="98"/>
      <c r="K135" s="98"/>
      <c r="L135" s="98"/>
      <c r="M135" s="98"/>
      <c r="N135" s="99"/>
    </row>
    <row r="136" spans="1:14" x14ac:dyDescent="0.25">
      <c r="A136" s="58">
        <v>130</v>
      </c>
      <c r="B136" s="9" t="s">
        <v>144</v>
      </c>
      <c r="C136" s="9" t="s">
        <v>142</v>
      </c>
      <c r="D136" s="18">
        <f>SUM(E136:H136)</f>
        <v>26.943000000000001</v>
      </c>
      <c r="E136" s="9">
        <v>26.943000000000001</v>
      </c>
      <c r="F136" s="9"/>
      <c r="G136" s="9"/>
      <c r="H136" s="9"/>
      <c r="I136" s="9"/>
      <c r="J136" s="9"/>
      <c r="K136" s="9"/>
      <c r="L136" s="9"/>
      <c r="M136" s="9"/>
      <c r="N136" s="9"/>
    </row>
    <row r="137" spans="1:14" x14ac:dyDescent="0.25">
      <c r="A137" s="58">
        <v>131</v>
      </c>
      <c r="B137" s="9" t="s">
        <v>144</v>
      </c>
      <c r="C137" s="9" t="s">
        <v>68</v>
      </c>
      <c r="D137" s="18">
        <f>SUM(E137:H137)</f>
        <v>6.8639999999999999</v>
      </c>
      <c r="E137" s="9"/>
      <c r="F137" s="9"/>
      <c r="G137" s="9">
        <v>1.9690000000000001</v>
      </c>
      <c r="H137" s="9">
        <v>4.8949999999999996</v>
      </c>
      <c r="I137" s="9"/>
      <c r="J137" s="9"/>
      <c r="K137" s="9"/>
      <c r="L137" s="9"/>
      <c r="M137" s="9"/>
      <c r="N137" s="9"/>
    </row>
    <row r="138" spans="1:14" x14ac:dyDescent="0.25">
      <c r="A138" s="58">
        <v>132</v>
      </c>
      <c r="B138" s="9" t="s">
        <v>144</v>
      </c>
      <c r="C138" s="9" t="s">
        <v>159</v>
      </c>
      <c r="D138" s="18">
        <f t="shared" ref="D138:D143" si="8">SUM(E138:H138)</f>
        <v>1.532</v>
      </c>
      <c r="E138" s="9"/>
      <c r="F138" s="9"/>
      <c r="G138" s="119">
        <v>1.532</v>
      </c>
      <c r="H138" s="9"/>
      <c r="I138" s="9"/>
      <c r="J138" s="9"/>
      <c r="K138" s="9"/>
      <c r="L138" s="9"/>
      <c r="M138" s="9"/>
      <c r="N138" s="9"/>
    </row>
    <row r="139" spans="1:14" x14ac:dyDescent="0.25">
      <c r="A139" s="58">
        <v>133</v>
      </c>
      <c r="B139" s="9" t="s">
        <v>144</v>
      </c>
      <c r="C139" s="9" t="s">
        <v>135</v>
      </c>
      <c r="D139" s="18">
        <f t="shared" si="8"/>
        <v>1.752</v>
      </c>
      <c r="E139" s="9"/>
      <c r="F139" s="9"/>
      <c r="G139" s="9"/>
      <c r="H139" s="9">
        <v>1.752</v>
      </c>
      <c r="I139" s="9"/>
      <c r="J139" s="9"/>
      <c r="K139" s="9"/>
      <c r="L139" s="9"/>
      <c r="M139" s="9"/>
      <c r="N139" s="9"/>
    </row>
    <row r="140" spans="1:14" x14ac:dyDescent="0.25">
      <c r="A140" s="58">
        <v>134</v>
      </c>
      <c r="B140" s="9" t="s">
        <v>144</v>
      </c>
      <c r="C140" s="9" t="s">
        <v>160</v>
      </c>
      <c r="D140" s="18">
        <f t="shared" si="8"/>
        <v>3.3959999999999999</v>
      </c>
      <c r="E140" s="9"/>
      <c r="F140" s="9"/>
      <c r="G140" s="9">
        <v>3.3959999999999999</v>
      </c>
      <c r="H140" s="9"/>
      <c r="I140" s="9"/>
      <c r="J140" s="9"/>
      <c r="K140" s="9"/>
      <c r="L140" s="9"/>
      <c r="M140" s="9"/>
      <c r="N140" s="9"/>
    </row>
    <row r="141" spans="1:14" x14ac:dyDescent="0.25">
      <c r="A141" s="58">
        <v>135</v>
      </c>
      <c r="B141" s="9" t="s">
        <v>144</v>
      </c>
      <c r="C141" s="9" t="s">
        <v>161</v>
      </c>
      <c r="D141" s="18">
        <f t="shared" si="8"/>
        <v>4.7569999999999997</v>
      </c>
      <c r="E141" s="9"/>
      <c r="F141" s="9"/>
      <c r="G141" s="9">
        <v>4.7569999999999997</v>
      </c>
      <c r="H141" s="9"/>
      <c r="I141" s="9"/>
      <c r="J141" s="9"/>
      <c r="K141" s="9"/>
      <c r="L141" s="9"/>
      <c r="M141" s="9"/>
      <c r="N141" s="9"/>
    </row>
    <row r="142" spans="1:14" x14ac:dyDescent="0.25">
      <c r="A142" s="58">
        <v>136</v>
      </c>
      <c r="B142" s="9" t="s">
        <v>144</v>
      </c>
      <c r="C142" s="9" t="s">
        <v>162</v>
      </c>
      <c r="D142" s="18">
        <f>SUM(E142:H142)</f>
        <v>18.400000000000002</v>
      </c>
      <c r="E142" s="9"/>
      <c r="F142" s="9"/>
      <c r="G142" s="9">
        <v>13.037000000000001</v>
      </c>
      <c r="H142" s="9">
        <v>5.3630000000000004</v>
      </c>
      <c r="I142" s="9"/>
      <c r="J142" s="9"/>
      <c r="K142" s="9"/>
      <c r="L142" s="9"/>
      <c r="M142" s="9"/>
      <c r="N142" s="9"/>
    </row>
    <row r="143" spans="1:14" x14ac:dyDescent="0.25">
      <c r="A143" s="58">
        <v>137</v>
      </c>
      <c r="B143" s="9" t="s">
        <v>144</v>
      </c>
      <c r="C143" s="9" t="s">
        <v>62</v>
      </c>
      <c r="D143" s="18">
        <f t="shared" si="8"/>
        <v>1.706</v>
      </c>
      <c r="E143" s="9">
        <v>1.706</v>
      </c>
      <c r="F143" s="9"/>
      <c r="G143" s="9"/>
      <c r="H143" s="9"/>
      <c r="I143" s="9"/>
      <c r="J143" s="9"/>
      <c r="K143" s="9"/>
      <c r="L143" s="9"/>
      <c r="M143" s="9"/>
      <c r="N143" s="9"/>
    </row>
    <row r="144" spans="1:14" x14ac:dyDescent="0.25">
      <c r="A144" s="58">
        <v>138</v>
      </c>
      <c r="B144" s="9" t="s">
        <v>145</v>
      </c>
      <c r="C144" s="9" t="s">
        <v>146</v>
      </c>
      <c r="D144" s="19">
        <f t="shared" si="7"/>
        <v>352.65899999999999</v>
      </c>
      <c r="E144" s="9"/>
      <c r="F144" s="9"/>
      <c r="G144" s="9">
        <v>352.65899999999999</v>
      </c>
      <c r="H144" s="9"/>
      <c r="I144" s="9"/>
      <c r="J144" s="9"/>
      <c r="K144" s="9"/>
      <c r="L144" s="9"/>
      <c r="M144" s="9"/>
      <c r="N144" s="9"/>
    </row>
    <row r="145" spans="1:14" x14ac:dyDescent="0.25">
      <c r="A145" s="58">
        <v>139</v>
      </c>
      <c r="B145" s="9" t="s">
        <v>149</v>
      </c>
      <c r="C145" s="9" t="s">
        <v>150</v>
      </c>
      <c r="D145" s="19">
        <f>SUM(E145:H145)</f>
        <v>9621.1689999999999</v>
      </c>
      <c r="E145" s="9">
        <v>8343.9449999999997</v>
      </c>
      <c r="F145" s="9"/>
      <c r="G145" s="120">
        <v>1277.2239999999999</v>
      </c>
      <c r="H145" s="9"/>
      <c r="I145" s="9"/>
      <c r="J145" s="9"/>
      <c r="K145" s="9"/>
      <c r="L145" s="9"/>
      <c r="M145" s="9"/>
      <c r="N145" s="9"/>
    </row>
    <row r="146" spans="1:14" x14ac:dyDescent="0.25">
      <c r="A146" s="58">
        <v>140</v>
      </c>
      <c r="B146" s="9" t="s">
        <v>151</v>
      </c>
      <c r="C146" s="9" t="s">
        <v>152</v>
      </c>
      <c r="D146" s="19">
        <f>SUM(E146:G146)</f>
        <v>2.6850000000000001</v>
      </c>
      <c r="E146" s="9">
        <v>2.6850000000000001</v>
      </c>
      <c r="F146" s="9"/>
      <c r="G146" s="119"/>
      <c r="H146" s="9"/>
      <c r="I146" s="9"/>
      <c r="J146" s="9"/>
      <c r="K146" s="9"/>
      <c r="L146" s="9"/>
      <c r="M146" s="9"/>
      <c r="N146" s="9"/>
    </row>
    <row r="147" spans="1:14" x14ac:dyDescent="0.25">
      <c r="A147" s="58">
        <v>141</v>
      </c>
      <c r="B147" s="9" t="s">
        <v>151</v>
      </c>
      <c r="C147" s="9" t="s">
        <v>153</v>
      </c>
      <c r="D147" s="19">
        <f>SUM(E147:H147)</f>
        <v>19.672999999999998</v>
      </c>
      <c r="E147" s="9"/>
      <c r="F147" s="9"/>
      <c r="G147" s="119">
        <v>7.5179999999999998</v>
      </c>
      <c r="H147" s="79">
        <v>12.154999999999999</v>
      </c>
      <c r="I147" s="9"/>
      <c r="J147" s="9"/>
      <c r="K147" s="9"/>
      <c r="L147" s="9"/>
      <c r="M147" s="9"/>
      <c r="N147" s="9"/>
    </row>
    <row r="148" spans="1:14" x14ac:dyDescent="0.25">
      <c r="A148" s="58">
        <v>142</v>
      </c>
      <c r="B148" s="9" t="s">
        <v>151</v>
      </c>
      <c r="C148" s="9" t="s">
        <v>154</v>
      </c>
      <c r="D148" s="19">
        <f>SUM(E148:H148)</f>
        <v>95.195999999999998</v>
      </c>
      <c r="E148" s="9"/>
      <c r="F148" s="9"/>
      <c r="G148" s="119">
        <v>59.863</v>
      </c>
      <c r="H148" s="119">
        <v>35.332999999999998</v>
      </c>
      <c r="I148" s="9"/>
      <c r="J148" s="9"/>
      <c r="K148" s="9"/>
      <c r="L148" s="9"/>
      <c r="M148" s="9"/>
      <c r="N148" s="9"/>
    </row>
    <row r="149" spans="1:14" x14ac:dyDescent="0.25">
      <c r="A149" s="58">
        <v>143</v>
      </c>
      <c r="B149" s="9" t="s">
        <v>156</v>
      </c>
      <c r="C149" s="9" t="s">
        <v>57</v>
      </c>
      <c r="D149" s="19">
        <f>SUM(E149:H149)</f>
        <v>6215.4629999999997</v>
      </c>
      <c r="E149" s="9">
        <v>6215.4629999999997</v>
      </c>
      <c r="F149" s="9"/>
      <c r="G149" s="119"/>
      <c r="H149" s="119"/>
      <c r="I149" s="9"/>
      <c r="J149" s="9"/>
      <c r="K149" s="9"/>
      <c r="L149" s="9"/>
      <c r="M149" s="9"/>
      <c r="N149" s="9"/>
    </row>
    <row r="150" spans="1:14" x14ac:dyDescent="0.25">
      <c r="A150" s="58">
        <v>144</v>
      </c>
      <c r="B150" s="9" t="s">
        <v>169</v>
      </c>
      <c r="C150" s="9" t="s">
        <v>170</v>
      </c>
      <c r="D150" s="19">
        <f t="shared" ref="D150:D155" si="9">SUM(E150:H150)</f>
        <v>459.79700000000003</v>
      </c>
      <c r="E150" s="9"/>
      <c r="F150" s="9"/>
      <c r="G150" s="119">
        <v>426.64100000000002</v>
      </c>
      <c r="H150" s="119">
        <v>33.155999999999999</v>
      </c>
      <c r="I150" s="9"/>
      <c r="J150" s="9"/>
      <c r="K150" s="9"/>
      <c r="L150" s="9"/>
      <c r="M150" s="9"/>
      <c r="N150" s="9"/>
    </row>
    <row r="151" spans="1:14" x14ac:dyDescent="0.25">
      <c r="A151" s="58">
        <v>145</v>
      </c>
      <c r="B151" s="9" t="s">
        <v>169</v>
      </c>
      <c r="C151" s="9" t="s">
        <v>171</v>
      </c>
      <c r="D151" s="19">
        <f t="shared" si="9"/>
        <v>38.890999999999998</v>
      </c>
      <c r="E151" s="9"/>
      <c r="F151" s="9"/>
      <c r="G151" s="119">
        <v>21.972999999999999</v>
      </c>
      <c r="H151" s="119">
        <v>16.917999999999999</v>
      </c>
      <c r="I151" s="9"/>
      <c r="J151" s="9"/>
      <c r="K151" s="9"/>
      <c r="L151" s="9"/>
      <c r="M151" s="9"/>
      <c r="N151" s="9"/>
    </row>
    <row r="152" spans="1:14" x14ac:dyDescent="0.25">
      <c r="A152" s="58">
        <v>146</v>
      </c>
      <c r="B152" s="9" t="s">
        <v>169</v>
      </c>
      <c r="C152" s="9" t="s">
        <v>172</v>
      </c>
      <c r="D152" s="19">
        <f t="shared" si="9"/>
        <v>28.922000000000001</v>
      </c>
      <c r="E152" s="9"/>
      <c r="F152" s="9"/>
      <c r="G152" s="119">
        <v>15.372</v>
      </c>
      <c r="H152" s="119">
        <v>13.55</v>
      </c>
      <c r="I152" s="9"/>
      <c r="J152" s="9"/>
      <c r="K152" s="9"/>
      <c r="L152" s="9"/>
      <c r="M152" s="9"/>
      <c r="N152" s="9"/>
    </row>
    <row r="153" spans="1:14" x14ac:dyDescent="0.25">
      <c r="A153" s="58">
        <v>147</v>
      </c>
      <c r="B153" s="9" t="s">
        <v>169</v>
      </c>
      <c r="C153" s="9" t="s">
        <v>173</v>
      </c>
      <c r="D153" s="19">
        <f t="shared" si="9"/>
        <v>56.656999999999996</v>
      </c>
      <c r="E153" s="9"/>
      <c r="F153" s="9"/>
      <c r="G153" s="119">
        <v>56.656999999999996</v>
      </c>
      <c r="H153" s="119"/>
      <c r="I153" s="9"/>
      <c r="J153" s="9"/>
      <c r="K153" s="9"/>
      <c r="L153" s="9"/>
      <c r="M153" s="9"/>
      <c r="N153" s="9"/>
    </row>
    <row r="154" spans="1:14" x14ac:dyDescent="0.25">
      <c r="A154" s="58">
        <v>148</v>
      </c>
      <c r="B154" s="9" t="s">
        <v>169</v>
      </c>
      <c r="C154" s="9" t="s">
        <v>174</v>
      </c>
      <c r="D154" s="19">
        <f t="shared" si="9"/>
        <v>23.59</v>
      </c>
      <c r="E154" s="9"/>
      <c r="F154" s="9"/>
      <c r="G154" s="119">
        <v>15.507999999999999</v>
      </c>
      <c r="H154" s="119">
        <v>8.0820000000000007</v>
      </c>
      <c r="I154" s="9"/>
      <c r="J154" s="9"/>
      <c r="K154" s="9"/>
      <c r="L154" s="9"/>
      <c r="M154" s="9"/>
      <c r="N154" s="9"/>
    </row>
    <row r="155" spans="1:14" x14ac:dyDescent="0.25">
      <c r="A155" s="58">
        <v>149</v>
      </c>
      <c r="B155" s="9" t="s">
        <v>54</v>
      </c>
      <c r="C155" s="9" t="s">
        <v>175</v>
      </c>
      <c r="D155" s="19">
        <f t="shared" si="9"/>
        <v>360.24</v>
      </c>
      <c r="E155" s="9"/>
      <c r="F155" s="9"/>
      <c r="G155" s="119">
        <v>360.24</v>
      </c>
      <c r="H155" s="119"/>
      <c r="I155" s="9"/>
      <c r="J155" s="9"/>
      <c r="K155" s="9"/>
      <c r="L155" s="9"/>
      <c r="M155" s="9"/>
      <c r="N155" s="9"/>
    </row>
    <row r="158" spans="1:14" x14ac:dyDescent="0.25">
      <c r="G158" s="121"/>
    </row>
  </sheetData>
  <autoFilter ref="A6:N155"/>
  <customSheetViews>
    <customSheetView guid="{FF343C21-E080-47C0-9227-5275C34E8AE9}" scale="85" showAutoFilter="1">
      <pane ySplit="5" topLeftCell="A138" activePane="bottomLeft" state="frozen"/>
      <selection pane="bottomLeft" activeCell="D143" sqref="D143"/>
      <pageMargins left="0.7" right="0.7" top="0.75" bottom="0.75" header="0.3" footer="0.3"/>
      <pageSetup paperSize="9" orientation="portrait" r:id="rId1"/>
      <autoFilter ref="A6:N155"/>
    </customSheetView>
    <customSheetView guid="{5A10A035-A77B-48CD-ABAD-C7C1FB21827D}" scale="85" filter="1" showAutoFilter="1" topLeftCell="C1">
      <pane ySplit="5" topLeftCell="A6" activePane="bottomLeft" state="frozen"/>
      <selection pane="bottomLeft" activeCell="D119" sqref="D119"/>
      <pageMargins left="0.7" right="0.7" top="0.75" bottom="0.75" header="0.3" footer="0.3"/>
      <pageSetup paperSize="9" orientation="portrait" r:id="rId2"/>
      <autoFilter ref="A6:N154">
        <filterColumn colId="1">
          <filters>
            <filter val="г. Санкт-Петербург"/>
            <filter val="г.Москва"/>
            <filter val="Ленинградская область"/>
            <filter val="Московская область"/>
            <filter val="Тюменская область"/>
          </filters>
        </filterColumn>
      </autoFilter>
    </customSheetView>
    <customSheetView guid="{001A80F2-4A1F-4F95-949B-9B4E8BBD4BE3}" scale="90" showAutoFilter="1">
      <pane ySplit="5" topLeftCell="A123" activePane="bottomLeft" state="frozen"/>
      <selection pane="bottomLeft" activeCell="C135" sqref="C135:C136"/>
      <pageMargins left="0.7" right="0.7" top="0.75" bottom="0.75" header="0.3" footer="0.3"/>
      <pageSetup paperSize="9" orientation="portrait" r:id="rId3"/>
      <autoFilter ref="A6:N154"/>
    </customSheetView>
    <customSheetView guid="{C0CF3ACC-3AE9-4409-B990-CE55F540B641}" filter="1" showAutoFilter="1">
      <pane ySplit="5" topLeftCell="A6" activePane="bottomLeft" state="frozen"/>
      <selection pane="bottomLeft" activeCell="E52" sqref="E52"/>
      <pageMargins left="0.7" right="0.7" top="0.75" bottom="0.75" header="0.3" footer="0.3"/>
      <pageSetup paperSize="9" orientation="portrait" r:id="rId4"/>
      <autoFilter ref="A6:N148">
        <filterColumn colId="1">
          <filters>
            <filter val="Республика Марий Эл"/>
          </filters>
        </filterColumn>
      </autoFilter>
    </customSheetView>
    <customSheetView guid="{0263628D-0586-4811-8C76-91EE8485C8FC}" showAutoFilter="1" topLeftCell="B1">
      <pane ySplit="5" topLeftCell="A65" activePane="bottomLeft" state="frozen"/>
      <selection pane="bottomLeft" activeCell="D58" sqref="D58:D75"/>
      <pageMargins left="0.7" right="0.7" top="0.75" bottom="0.75" header="0.3" footer="0.3"/>
      <pageSetup paperSize="9" orientation="portrait" r:id="rId5"/>
      <autoFilter ref="A6:N148"/>
    </customSheetView>
    <customSheetView guid="{D85EF2A6-79CD-475F-86B8-DF8230EBC20F}" scale="85">
      <pane ySplit="5" topLeftCell="A6" activePane="bottomLeft" state="frozen"/>
      <selection pane="bottomLeft" activeCell="P6" sqref="P6"/>
      <pageMargins left="0.7" right="0.7" top="0.75" bottom="0.75" header="0.3" footer="0.3"/>
      <pageSetup paperSize="9" orientation="portrait" r:id="rId6"/>
    </customSheetView>
    <customSheetView guid="{3A724EDA-9075-424B-B794-F3EAAC0A3A90}" scale="85" filter="1" showAutoFilter="1">
      <pane ySplit="5" topLeftCell="A6" activePane="bottomLeft" state="frozen"/>
      <selection pane="bottomLeft" activeCell="E141" sqref="E141"/>
      <pageMargins left="0.7" right="0.7" top="0.75" bottom="0.75" header="0.3" footer="0.3"/>
      <pageSetup paperSize="9" orientation="portrait" r:id="rId7"/>
      <autoFilter ref="A6:N144">
        <filterColumn colId="1">
          <filters>
            <filter val="Кемеровская область"/>
            <filter val="Курская область"/>
            <filter val="Республика Карелия"/>
          </filters>
        </filterColumn>
      </autoFilter>
    </customSheetView>
    <customSheetView guid="{8743966E-23CA-4A3B-9E7E-E009BB5C14F3}" filter="1" showAutoFilter="1">
      <pane ySplit="5" topLeftCell="A6" activePane="bottomLeft" state="frozen"/>
      <selection pane="bottomLeft" activeCell="F126" sqref="F126"/>
      <pageMargins left="0.7" right="0.7" top="0.75" bottom="0.75" header="0.3" footer="0.3"/>
      <pageSetup paperSize="9" orientation="portrait" r:id="rId8"/>
      <autoFilter ref="A6:N143">
        <filterColumn colId="1">
          <filters>
            <filter val="Кемеровская область"/>
            <filter val="Красноярский край"/>
            <filter val="Курская область"/>
            <filter val="Новосибирская область"/>
            <filter val="Пензенская область"/>
            <filter val="Республика Карелия"/>
            <filter val="Республика Мордовия"/>
          </filters>
        </filterColumn>
      </autoFilter>
    </customSheetView>
    <customSheetView guid="{1DDA866A-FD91-4A5F-8381-B3BB5AFFAEF6}">
      <pane ySplit="5" topLeftCell="A21" activePane="bottomLeft" state="frozen"/>
      <selection pane="bottomLeft" activeCell="E41" sqref="E41"/>
      <pageMargins left="0.7" right="0.7" top="0.75" bottom="0.75" header="0.3" footer="0.3"/>
      <pageSetup paperSize="9" orientation="portrait" r:id="rId9"/>
    </customSheetView>
    <customSheetView guid="{70522608-E859-4245-83A6-864DC2658FDD}" filter="1" showAutoFilter="1">
      <pane ySplit="5" topLeftCell="A6" activePane="bottomLeft" state="frozen"/>
      <selection pane="bottomLeft" activeCell="G22" sqref="G22"/>
      <pageMargins left="0.7" right="0.7" top="0.75" bottom="0.75" header="0.3" footer="0.3"/>
      <pageSetup paperSize="9" orientation="portrait" r:id="rId10"/>
      <autoFilter ref="A6:M53">
        <filterColumn colId="1">
          <filters>
            <filter val="Московская область"/>
          </filters>
        </filterColumn>
      </autoFilter>
    </customSheetView>
    <customSheetView guid="{4F0D849D-84CC-49AD-8544-3EE7F2D679A0}" showAutoFilter="1">
      <pane ySplit="5" topLeftCell="A24" activePane="bottomLeft" state="frozen"/>
      <selection pane="bottomLeft" activeCell="H37" sqref="H37"/>
      <pageMargins left="0.7" right="0.7" top="0.75" bottom="0.75" header="0.3" footer="0.3"/>
      <pageSetup paperSize="9" orientation="portrait" r:id="rId11"/>
      <autoFilter ref="A6:M39"/>
    </customSheetView>
    <customSheetView guid="{55DD6305-3068-422D-AB2E-47B473243C26}" filter="1" showAutoFilter="1">
      <pane ySplit="5" topLeftCell="A6" activePane="bottomLeft" state="frozen"/>
      <selection pane="bottomLeft" activeCell="I131" sqref="I131"/>
      <pageMargins left="0.7" right="0.7" top="0.75" bottom="0.75" header="0.3" footer="0.3"/>
      <pageSetup paperSize="9" orientation="portrait" r:id="rId12"/>
      <autoFilter ref="A6:N124">
        <filterColumn colId="1">
          <filters>
            <filter val="Московская область"/>
          </filters>
        </filterColumn>
      </autoFilter>
    </customSheetView>
    <customSheetView guid="{AF6CA628-4CBA-4C8F-8D26-A8179A8D4867}" showAutoFilter="1">
      <pane ySplit="5" topLeftCell="A90" activePane="bottomLeft" state="frozen"/>
      <selection pane="bottomLeft" activeCell="K108" sqref="K108"/>
      <pageMargins left="0.7" right="0.7" top="0.75" bottom="0.75" header="0.3" footer="0.3"/>
      <pageSetup paperSize="9" orientation="portrait" r:id="rId13"/>
      <autoFilter ref="A6:N141"/>
    </customSheetView>
    <customSheetView guid="{F755079D-780C-46DA-88FC-097E32E46902}" showAutoFilter="1">
      <pane ySplit="5" topLeftCell="A6" activePane="bottomLeft" state="frozen"/>
      <selection pane="bottomLeft" activeCell="G136" sqref="G136"/>
      <pageMargins left="0.7" right="0.7" top="0.75" bottom="0.75" header="0.3" footer="0.3"/>
      <pageSetup paperSize="9" orientation="portrait" r:id="rId14"/>
      <autoFilter ref="A6:N141"/>
    </customSheetView>
    <customSheetView guid="{4AE768FE-FBD5-47BC-913F-F541FBE4140C}">
      <pane ySplit="5" topLeftCell="A21" activePane="bottomLeft" state="frozen"/>
      <selection pane="bottomLeft" activeCell="G27" sqref="G27"/>
      <pageMargins left="0.7" right="0.7" top="0.75" bottom="0.75" header="0.3" footer="0.3"/>
      <pageSetup paperSize="9" orientation="portrait" r:id="rId15"/>
    </customSheetView>
    <customSheetView guid="{36B840EE-48CB-4C76-9357-A103560BC3F6}" scale="85" showAutoFilter="1">
      <pane ySplit="5" topLeftCell="A12" activePane="bottomLeft" state="frozen"/>
      <selection pane="bottomLeft" activeCell="N23" sqref="N23"/>
      <pageMargins left="0.7" right="0.7" top="0.75" bottom="0.75" header="0.3" footer="0.3"/>
      <pageSetup paperSize="9" orientation="portrait" r:id="rId16"/>
      <autoFilter ref="A6:N149"/>
    </customSheetView>
  </customSheetViews>
  <mergeCells count="6">
    <mergeCell ref="A1:N1"/>
    <mergeCell ref="A4:A5"/>
    <mergeCell ref="B4:B5"/>
    <mergeCell ref="C4:C5"/>
    <mergeCell ref="J4:N4"/>
    <mergeCell ref="D4:I4"/>
  </mergeCells>
  <pageMargins left="0.7" right="0.7" top="0.75" bottom="0.75" header="0.3" footer="0.3"/>
  <pageSetup paperSize="9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Носов Андрей Алексеевич</cp:lastModifiedBy>
  <cp:lastPrinted>2019-10-14T08:11:03Z</cp:lastPrinted>
  <dcterms:created xsi:type="dcterms:W3CDTF">2016-01-20T14:48:12Z</dcterms:created>
  <dcterms:modified xsi:type="dcterms:W3CDTF">2019-12-02T08:42:05Z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